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mc:AlternateContent xmlns:mc="http://schemas.openxmlformats.org/markup-compatibility/2006">
    <mc:Choice Requires="x15">
      <x15ac:absPath xmlns:x15ac="http://schemas.microsoft.com/office/spreadsheetml/2010/11/ac" url="C:\Users\user\Desktop\"/>
    </mc:Choice>
  </mc:AlternateContent>
  <xr:revisionPtr revIDLastSave="0" documentId="8_{2D2E9143-008F-4C7C-BE5C-426C9C7E0C12}" xr6:coauthVersionLast="47" xr6:coauthVersionMax="47" xr10:uidLastSave="{00000000-0000-0000-0000-000000000000}"/>
  <bookViews>
    <workbookView xWindow="-120" yWindow="-120" windowWidth="20730" windowHeight="11160"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U88" i="12" l="1"/>
  <c r="AP88" i="12"/>
  <c r="AF88" i="12"/>
  <c r="AP23" i="12"/>
  <c r="BG34" i="10" l="1"/>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U36" i="10"/>
  <c r="C36" i="10"/>
  <c r="CO35" i="10"/>
  <c r="BE35" i="10"/>
  <c r="AM35" i="10"/>
  <c r="AM34" i="10"/>
  <c r="C34" i="10"/>
  <c r="C35" i="10" s="1"/>
  <c r="U34" i="10" l="1"/>
  <c r="U35"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BE34" i="10" l="1"/>
  <c r="BW34" i="10" s="1"/>
  <c r="BW35" i="10" s="1"/>
  <c r="BW36" i="10" s="1"/>
  <c r="BW37" i="10" s="1"/>
  <c r="BW38" i="10" s="1"/>
  <c r="BW39" i="10" s="1"/>
  <c r="BW40" i="10" s="1"/>
  <c r="BW41" i="10" s="1"/>
  <c r="BW42" i="10" s="1"/>
  <c r="BW43" i="10" s="1"/>
  <c r="CO34" i="10" l="1"/>
</calcChain>
</file>

<file path=xl/sharedStrings.xml><?xml version="1.0" encoding="utf-8"?>
<sst xmlns="http://schemas.openxmlformats.org/spreadsheetml/2006/main" count="1197" uniqueCount="596">
  <si>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</si>
  <si>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</si>
  <si>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</si>
  <si>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</si>
  <si>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</si>
  <si>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</si>
  <si>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</si>
  <si>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</si>
  <si>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※平成30年度中に市町村合併した団体で、合併前の団体ごとの決算に基づく連結実質赤字比率を算出していない団体については、グラフを表記しない。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</si>
  <si>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</si>
  <si>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</si>
  <si>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</si>
  <si>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</si>
  <si>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</si>
  <si>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</si>
  <si>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</si>
  <si>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</si>
  <si>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</si>
  <si>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</si>
  <si>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</si>
  <si>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</si>
  <si>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</si>
  <si>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</si>
  <si>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※平成30年度中に市町村合併した団体で、合併前の団体ごとの決算に基づく実質公債費比率を算出していない団体については、グラフを表記しない。</t>
    <phoneticPr fontId="5"/>
  </si>
  <si>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</si>
  <si>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</si>
  <si>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</si>
  <si>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</si>
  <si>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</si>
  <si>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</si>
  <si>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</si>
  <si>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</si>
  <si>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</si>
  <si>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</si>
  <si>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</si>
  <si>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</si>
  <si>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</si>
  <si>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</si>
  <si>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</si>
  <si>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</si>
  <si>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※平成30年度中に市町村合併した団体で、合併前の団体ごとの決算に基づく将来負担比率を算出していない団体については、グラフを表記しない。</t>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</si>
  <si>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</si>
  <si>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</si>
  <si>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</si>
  <si>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</si>
  <si>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</si>
  <si>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</si>
  <si>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</si>
  <si>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2"/>
  </si>
  <si>
    <t>財政調整基金残高</t>
    <phoneticPr fontId="5"/>
  </si>
  <si>
    <t>実質単年度収支</t>
    <rPh sb="0" eb="2">
      <t>ジッシツ</t>
    </rPh>
    <rPh sb="2" eb="5">
      <t>タンネンド</t>
    </rPh>
    <rPh sb="5" eb="7">
      <t>シュウシ</t>
    </rPh>
    <phoneticPr fontId="12"/>
  </si>
  <si>
    <t>連結実質赤字比率に係る赤字・黒字の構成分析</t>
  </si>
  <si>
    <t>赤字額</t>
    <rPh sb="0" eb="2">
      <t>アカジ</t>
    </rPh>
    <rPh sb="2" eb="3">
      <t>ガク</t>
    </rPh>
    <phoneticPr fontId="12"/>
  </si>
  <si>
    <t>黒字額</t>
    <rPh sb="0" eb="2">
      <t>クロジ</t>
    </rPh>
    <rPh sb="2" eb="3">
      <t>ガク</t>
    </rPh>
    <phoneticPr fontId="12"/>
  </si>
  <si>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</si>
  <si>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</si>
  <si>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</si>
  <si>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2"/>
  </si>
  <si>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</si>
  <si>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</si>
  <si>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</si>
  <si>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</si>
  <si>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</si>
  <si>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</si>
  <si>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</si>
  <si>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</si>
  <si>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</si>
  <si>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</si>
  <si>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</si>
  <si>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</si>
  <si>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1"/>
  </si>
  <si>
    <t>財政調整基金</t>
    <phoneticPr fontId="11"/>
  </si>
  <si>
    <t>減債基金</t>
    <phoneticPr fontId="11"/>
  </si>
  <si>
    <t>その他特定目的基金</t>
    <phoneticPr fontId="11"/>
  </si>
  <si>
    <t>平成29年度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</si>
  <si>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</si>
  <si>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</si>
  <si>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</si>
  <si>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</si>
  <si>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</si>
  <si>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</si>
  <si>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平成29年度(千円)</t>
    <rPh sb="0" eb="2">
      <t>ヘイセイ</t>
    </rPh>
    <rPh sb="4" eb="6">
      <t>ネンド</t>
    </rPh>
    <rPh sb="7" eb="9">
      <t>センエン</t>
    </rPh>
    <phoneticPr fontId="5"/>
  </si>
  <si>
    <t>平成28年度(千円)</t>
    <rPh sb="0" eb="2">
      <t>ヘイセイ</t>
    </rPh>
    <rPh sb="4" eb="6">
      <t>ネンド</t>
    </rPh>
    <phoneticPr fontId="5"/>
  </si>
  <si>
    <t>平成29年度(千円･％)</t>
    <rPh sb="0" eb="2">
      <t>ヘイセイ</t>
    </rPh>
    <rPh sb="4" eb="6">
      <t>ネンド</t>
    </rPh>
    <rPh sb="7" eb="9">
      <t>センエン</t>
    </rPh>
    <phoneticPr fontId="5"/>
  </si>
  <si>
    <t>平成28年度(千円･％)</t>
    <rPh sb="0" eb="2">
      <t>ヘイセイ</t>
    </rPh>
    <rPh sb="4" eb="6">
      <t>ネンド</t>
    </rPh>
    <rPh sb="7" eb="9">
      <t>センエン</t>
    </rPh>
    <phoneticPr fontId="5"/>
  </si>
  <si>
    <t>歳入総額</t>
    <phoneticPr fontId="20"/>
  </si>
  <si>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</si>
  <si>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</si>
  <si>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</si>
  <si>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0"/>
  </si>
  <si>
    <t>経常収支比率</t>
    <rPh sb="0" eb="2">
      <t>ケイジョウ</t>
    </rPh>
    <rPh sb="2" eb="4">
      <t>シュウシ</t>
    </rPh>
    <rPh sb="4" eb="6">
      <t>ヒリツ</t>
    </rPh>
    <phoneticPr fontId="5"/>
  </si>
  <si>
    <t>市町村名</t>
    <rPh sb="0" eb="3">
      <t>シチョウソン</t>
    </rPh>
    <rPh sb="3" eb="4">
      <t>メイ</t>
    </rPh>
    <phoneticPr fontId="5"/>
  </si>
  <si>
    <t>北川村</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</si>
  <si>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</si>
  <si>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</si>
  <si>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</si>
  <si>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0"/>
  </si>
  <si>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</si>
  <si>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</si>
  <si>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</si>
  <si>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</si>
  <si>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</si>
  <si>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</si>
  <si>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</si>
  <si>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0"/>
  </si>
  <si>
    <t>財政力指数</t>
    <rPh sb="0" eb="3">
      <t>ザイセイリョク</t>
    </rPh>
    <rPh sb="3" eb="5">
      <t>シスウ</t>
    </rPh>
    <phoneticPr fontId="5"/>
  </si>
  <si>
    <t>人口</t>
    <rPh sb="0" eb="2">
      <t>ジンコウ</t>
    </rPh>
    <phoneticPr fontId="5"/>
  </si>
  <si>
    <t>27年国調(人)</t>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</si>
  <si>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</si>
  <si>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</si>
  <si>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0"/>
  </si>
  <si>
    <t>公債費負担比率</t>
    <rPh sb="0" eb="3">
      <t>コウサイヒ</t>
    </rPh>
    <rPh sb="3" eb="5">
      <t>フタン</t>
    </rPh>
    <rPh sb="5" eb="7">
      <t>ヒリツ</t>
    </rPh>
    <phoneticPr fontId="5"/>
  </si>
  <si>
    <t>22年国調(人)</t>
    <rPh sb="2" eb="3">
      <t>ネン</t>
    </rPh>
    <rPh sb="3" eb="4">
      <t>コク</t>
    </rPh>
    <rPh sb="4" eb="5">
      <t>チョウ</t>
    </rPh>
    <phoneticPr fontId="5"/>
  </si>
  <si>
    <t>過疎</t>
    <rPh sb="0" eb="2">
      <t>カソ</t>
    </rPh>
    <phoneticPr fontId="5"/>
  </si>
  <si>
    <t>○</t>
    <phoneticPr fontId="5"/>
  </si>
  <si>
    <t>積立金</t>
    <phoneticPr fontId="20"/>
  </si>
  <si>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</si>
  <si>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</si>
  <si>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-5.3</t>
    <phoneticPr fontId="5"/>
  </si>
  <si>
    <t>山振</t>
    <rPh sb="0" eb="1">
      <t>ヤマ</t>
    </rPh>
    <rPh sb="1" eb="2">
      <t>フ</t>
    </rPh>
    <phoneticPr fontId="5"/>
  </si>
  <si>
    <t>○</t>
    <phoneticPr fontId="5"/>
  </si>
  <si>
    <t>繰上償還金</t>
    <phoneticPr fontId="20"/>
  </si>
  <si>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</si>
  <si>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</si>
  <si>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</si>
  <si>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30.01.01(人)</t>
    <phoneticPr fontId="5"/>
  </si>
  <si>
    <r>
      <t>2</t>
    </r>
    <r>
      <rPr>
        <sz val="9"/>
        <color indexed="8"/>
        <rFont val="ＭＳ ゴシック"/>
        <family val="3"/>
        <charset val="128"/>
      </rPr>
      <t>7年国調</t>
    </r>
    <rPh sb="2" eb="3">
      <t>ネン</t>
    </rPh>
    <rPh sb="3" eb="4">
      <t>コク</t>
    </rPh>
    <rPh sb="4" eb="5">
      <t>チョウ</t>
    </rPh>
    <phoneticPr fontId="5"/>
  </si>
  <si>
    <r>
      <t>2</t>
    </r>
    <r>
      <rPr>
        <sz val="9"/>
        <color indexed="8"/>
        <rFont val="ＭＳ ゴシック"/>
        <family val="3"/>
        <charset val="128"/>
      </rPr>
      <t>2年国調</t>
    </r>
    <rPh sb="2" eb="3">
      <t>ネン</t>
    </rPh>
    <rPh sb="3" eb="4">
      <t>コク</t>
    </rPh>
    <rPh sb="4" eb="5">
      <t>チョウ</t>
    </rPh>
    <phoneticPr fontId="5"/>
  </si>
  <si>
    <t>低開発</t>
    <rPh sb="0" eb="1">
      <t>テイ</t>
    </rPh>
    <rPh sb="1" eb="3">
      <t>カイハツ</t>
    </rPh>
    <phoneticPr fontId="5"/>
  </si>
  <si>
    <t>×</t>
    <phoneticPr fontId="5"/>
  </si>
  <si>
    <t>積立金取崩し額</t>
    <phoneticPr fontId="20"/>
  </si>
  <si>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</si>
  <si>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</si>
  <si>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</si>
  <si>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</si>
  <si>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</si>
  <si>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</si>
  <si>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0"/>
  </si>
  <si>
    <t>　実質公債費比率</t>
    <rPh sb="1" eb="3">
      <t>ジッシツ</t>
    </rPh>
    <rPh sb="3" eb="6">
      <t>コウサイヒ</t>
    </rPh>
    <rPh sb="6" eb="8">
      <t>ヒリツ</t>
    </rPh>
    <phoneticPr fontId="5"/>
  </si>
  <si>
    <t>29.01.01(人)</t>
    <phoneticPr fontId="5"/>
  </si>
  <si>
    <t>　将来負担比率</t>
    <rPh sb="1" eb="3">
      <t>ショウライ</t>
    </rPh>
    <rPh sb="3" eb="5">
      <t>フタン</t>
    </rPh>
    <rPh sb="5" eb="7">
      <t>ヒリツ</t>
    </rPh>
    <phoneticPr fontId="5"/>
  </si>
  <si>
    <t>-</t>
    <phoneticPr fontId="5"/>
  </si>
  <si>
    <t>第2次</t>
    <rPh sb="0" eb="1">
      <t>ダイ</t>
    </rPh>
    <rPh sb="2" eb="3">
      <t>ジ</t>
    </rPh>
    <phoneticPr fontId="5"/>
  </si>
  <si>
    <t>基準財政収入額</t>
    <phoneticPr fontId="20"/>
  </si>
  <si>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</si>
  <si>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</si>
  <si>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-2.3</t>
    <phoneticPr fontId="5"/>
  </si>
  <si>
    <t>基準財政需要額</t>
    <phoneticPr fontId="20"/>
  </si>
  <si>
    <t>うち日本人(％)</t>
    <phoneticPr fontId="5"/>
  </si>
  <si>
    <t>-2.3</t>
    <phoneticPr fontId="5"/>
  </si>
  <si>
    <t>第3次</t>
    <rPh sb="0" eb="1">
      <t>ダイ</t>
    </rPh>
    <rPh sb="2" eb="3">
      <t>ジ</t>
    </rPh>
    <phoneticPr fontId="5"/>
  </si>
  <si>
    <t>標準税収入額等</t>
    <phoneticPr fontId="20"/>
  </si>
  <si>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</si>
  <si>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0"/>
  </si>
  <si>
    <t>人口密度 (人/k㎡)</t>
    <rPh sb="0" eb="2">
      <t>ジンコウ</t>
    </rPh>
    <rPh sb="2" eb="4">
      <t>ミツド</t>
    </rPh>
    <phoneticPr fontId="5"/>
  </si>
  <si>
    <t>歳入一般財源等</t>
    <rPh sb="0" eb="2">
      <t>サイニュウ</t>
    </rPh>
    <rPh sb="2" eb="4">
      <t>イッパン</t>
    </rPh>
    <rPh sb="4" eb="6">
      <t>ザイゲン</t>
    </rPh>
    <rPh sb="6" eb="7">
      <t>トウ</t>
    </rPh>
    <phoneticPr fontId="20"/>
  </si>
  <si>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</si>
  <si>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</si>
  <si>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</si>
  <si>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</si>
  <si>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</si>
  <si>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</si>
  <si>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</si>
  <si>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</si>
  <si>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</si>
  <si>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</si>
  <si>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</si>
  <si>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</si>
  <si>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</si>
  <si>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</si>
  <si>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</si>
  <si>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t>
    <phoneticPr fontId="5"/>
  </si>
  <si>
    <t>教育長</t>
    <phoneticPr fontId="5"/>
  </si>
  <si>
    <t>　うち技能労務職員</t>
    <rPh sb="3" eb="5">
      <t>ギノウ</t>
    </rPh>
    <rPh sb="5" eb="7">
      <t>ロウム</t>
    </rPh>
    <rPh sb="7" eb="9">
      <t>ショクイン</t>
    </rPh>
    <phoneticPr fontId="5"/>
  </si>
  <si>
    <t>*</t>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</si>
  <si>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</si>
  <si>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</si>
  <si>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</si>
  <si>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0"/>
  </si>
  <si>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</si>
  <si>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</si>
  <si>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0"/>
  </si>
  <si>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</si>
  <si>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</si>
  <si>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</si>
  <si>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</si>
  <si>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</si>
  <si>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</si>
  <si>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</si>
  <si>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</si>
  <si>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</si>
  <si>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</si>
  <si>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</si>
  <si>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</si>
  <si>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</si>
  <si>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</si>
  <si>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</si>
  <si>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</si>
  <si>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</si>
  <si>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</si>
  <si>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</si>
  <si>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</si>
  <si>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3"/>
  </si>
  <si>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</si>
  <si>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</si>
  <si>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</si>
  <si>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</si>
  <si>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※7：人口については、調査年度の1月1日現在の住民基本台帳に登載されている人口に基づいている。</t>
    <rPh sb="25" eb="27">
      <t>キホン</t>
    </rPh>
    <rPh sb="40" eb="41">
      <t>モト</t>
    </rPh>
    <phoneticPr fontId="24"/>
  </si>
  <si>
    <t xml:space="preserve">※8：職員の状況については、地方公務員給与実態調査に基づくものであるが、当該資料作成時点（平成31年1月末時点）において平成30年
調査結果が未公表であるため、前年度の数値を引用している。
</t>
  </si>
  <si>
    <t>平成29年度</t>
    <phoneticPr fontId="20"/>
  </si>
  <si>
    <t>高知県北川村</t>
    <phoneticPr fontId="20"/>
  </si>
  <si>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</si>
  <si>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</si>
  <si>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</si>
  <si>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</si>
  <si>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</si>
  <si>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</si>
  <si>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</si>
  <si>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</si>
  <si>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</si>
  <si>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</si>
  <si>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</si>
  <si>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</si>
  <si>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19"/>
  </si>
  <si>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</si>
  <si>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</si>
  <si>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</si>
  <si>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</si>
  <si>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</si>
  <si>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t>
    <phoneticPr fontId="5"/>
  </si>
  <si>
    <t>議会費</t>
  </si>
  <si>
    <t>利子割交付金</t>
  </si>
  <si>
    <t>　　市町村民税</t>
    <phoneticPr fontId="5"/>
  </si>
  <si>
    <t>総務費</t>
  </si>
  <si>
    <t>配当割交付金</t>
    <rPh sb="0" eb="2">
      <t>ハイトウ</t>
    </rPh>
    <rPh sb="2" eb="3">
      <t>ワリ</t>
    </rPh>
    <rPh sb="3" eb="6">
      <t>コウフキン</t>
    </rPh>
    <phoneticPr fontId="19"/>
  </si>
  <si>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</si>
  <si>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</si>
  <si>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19"/>
  </si>
  <si>
    <t>　　　所得割</t>
    <phoneticPr fontId="5"/>
  </si>
  <si>
    <t>衛生費</t>
  </si>
  <si>
    <t>分離課税所得割交付金</t>
    <phoneticPr fontId="20"/>
  </si>
  <si>
    <t>　　　法人均等割</t>
    <phoneticPr fontId="5"/>
  </si>
  <si>
    <t>労働費</t>
  </si>
  <si>
    <t>道府県民税所得割臨時交付金</t>
    <phoneticPr fontId="20"/>
  </si>
  <si>
    <t>　　　法人税割</t>
    <phoneticPr fontId="5"/>
  </si>
  <si>
    <t>農林水産業費</t>
  </si>
  <si>
    <t>地方消費税交付金</t>
  </si>
  <si>
    <t>　　固定資産税</t>
    <phoneticPr fontId="5"/>
  </si>
  <si>
    <t>商工費</t>
  </si>
  <si>
    <t>ゴルフ場利用税交付金</t>
  </si>
  <si>
    <t>　　　うち純固定資産税</t>
    <phoneticPr fontId="5"/>
  </si>
  <si>
    <t>土木費</t>
  </si>
  <si>
    <t>特別地方消費税交付金</t>
  </si>
  <si>
    <t>　　軽自動車税</t>
    <phoneticPr fontId="5"/>
  </si>
  <si>
    <t>消防費</t>
  </si>
  <si>
    <t>自動車取得税交付金</t>
  </si>
  <si>
    <t>　　市町村たばこ税</t>
    <phoneticPr fontId="5"/>
  </si>
  <si>
    <t>教育費</t>
  </si>
  <si>
    <t>軽油引取税交付金</t>
  </si>
  <si>
    <t>　　鉱産税</t>
    <phoneticPr fontId="5"/>
  </si>
  <si>
    <t>災害復旧費</t>
  </si>
  <si>
    <t>地方特例交付金</t>
    <phoneticPr fontId="12"/>
  </si>
  <si>
    <t>　　特別土地保有税</t>
    <phoneticPr fontId="5"/>
  </si>
  <si>
    <t>公債費</t>
  </si>
  <si>
    <t>地方交付税</t>
  </si>
  <si>
    <t>　法定外普通税</t>
    <phoneticPr fontId="5"/>
  </si>
  <si>
    <t>諸支出金</t>
    <rPh sb="3" eb="4">
      <t>キン</t>
    </rPh>
    <phoneticPr fontId="20"/>
  </si>
  <si>
    <t>　普通交付税</t>
    <phoneticPr fontId="5"/>
  </si>
  <si>
    <t>目的税</t>
  </si>
  <si>
    <t>前年度繰上充用金</t>
    <phoneticPr fontId="5"/>
  </si>
  <si>
    <t>　特別交付税</t>
    <phoneticPr fontId="5"/>
  </si>
  <si>
    <t>　法定目的税</t>
    <phoneticPr fontId="5"/>
  </si>
  <si>
    <t>歳出合計</t>
  </si>
  <si>
    <t>　震災復興特別交付税</t>
    <phoneticPr fontId="20"/>
  </si>
  <si>
    <t>　　入湯税</t>
    <phoneticPr fontId="5"/>
  </si>
  <si>
    <t>(一般財源計)</t>
    <phoneticPr fontId="5"/>
  </si>
  <si>
    <t>　　事業所税</t>
    <phoneticPr fontId="5"/>
  </si>
  <si>
    <t>性質別歳出の状況（単位 千円・％）</t>
    <rPh sb="0" eb="2">
      <t>セイシツ</t>
    </rPh>
    <phoneticPr fontId="5"/>
  </si>
  <si>
    <t>交通安全対策特別交付金</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</si>
  <si>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</si>
  <si>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</si>
  <si>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</si>
  <si>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</si>
  <si>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</si>
  <si>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5"/>
  </si>
  <si>
    <t>分担金・負担金</t>
  </si>
  <si>
    <t>　　水利地益税等</t>
    <phoneticPr fontId="5"/>
  </si>
  <si>
    <t>義務的経費計</t>
    <rPh sb="0" eb="3">
      <t>ギムテキ</t>
    </rPh>
    <rPh sb="3" eb="5">
      <t>ケイヒ</t>
    </rPh>
    <rPh sb="5" eb="6">
      <t>ケイ</t>
    </rPh>
    <phoneticPr fontId="5"/>
  </si>
  <si>
    <t>使用料</t>
  </si>
  <si>
    <t>　法定外目的税</t>
    <phoneticPr fontId="5"/>
  </si>
  <si>
    <t>　人件費</t>
    <phoneticPr fontId="5"/>
  </si>
  <si>
    <t>手数料</t>
  </si>
  <si>
    <t>旧法による税</t>
  </si>
  <si>
    <t>　　うち職員給</t>
    <rPh sb="4" eb="6">
      <t>ショクイン</t>
    </rPh>
    <rPh sb="6" eb="7">
      <t>キュウ</t>
    </rPh>
    <phoneticPr fontId="5"/>
  </si>
  <si>
    <t>国庫支出金</t>
  </si>
  <si>
    <t>合計</t>
  </si>
  <si>
    <t>　扶助費</t>
    <phoneticPr fontId="5"/>
  </si>
  <si>
    <t>国有提供交付金(特別区財調交付金)</t>
  </si>
  <si>
    <t>　公債費</t>
    <phoneticPr fontId="5"/>
  </si>
  <si>
    <t>都道府県支出金</t>
  </si>
  <si>
    <t>平成29年度</t>
    <rPh sb="0" eb="2">
      <t>ヘイセイ</t>
    </rPh>
    <rPh sb="4" eb="6">
      <t>ネンド</t>
    </rPh>
    <phoneticPr fontId="5"/>
  </si>
  <si>
    <t>平成28年度</t>
    <rPh sb="0" eb="2">
      <t>ヘイセイ</t>
    </rPh>
    <rPh sb="4" eb="6">
      <t>ネンド</t>
    </rPh>
    <phoneticPr fontId="5"/>
  </si>
  <si>
    <t>内訳</t>
    <rPh sb="0" eb="2">
      <t>ウチワケ</t>
    </rPh>
    <phoneticPr fontId="5"/>
  </si>
  <si>
    <t>元利償還金</t>
    <phoneticPr fontId="5"/>
  </si>
  <si>
    <t>財産収入</t>
  </si>
  <si>
    <t>徴収率
(％)</t>
    <rPh sb="0" eb="2">
      <t>チョウシュウ</t>
    </rPh>
    <rPh sb="2" eb="3">
      <t>リツ</t>
    </rPh>
    <phoneticPr fontId="5"/>
  </si>
  <si>
    <t>現年</t>
    <rPh sb="0" eb="1">
      <t>ゲン</t>
    </rPh>
    <rPh sb="1" eb="2">
      <t>ネン</t>
    </rPh>
    <phoneticPr fontId="5"/>
  </si>
  <si>
    <t>　うち元金</t>
    <phoneticPr fontId="20"/>
  </si>
  <si>
    <t>寄附金</t>
  </si>
  <si>
    <t>・計</t>
    <phoneticPr fontId="5"/>
  </si>
  <si>
    <t>市町村民税</t>
    <rPh sb="0" eb="3">
      <t>シチョウソン</t>
    </rPh>
    <rPh sb="3" eb="4">
      <t>ミン</t>
    </rPh>
    <rPh sb="4" eb="5">
      <t>ゼイ</t>
    </rPh>
    <phoneticPr fontId="5"/>
  </si>
  <si>
    <t>　うち利子</t>
    <phoneticPr fontId="20"/>
  </si>
  <si>
    <t>繰入金</t>
  </si>
  <si>
    <t>純固定資産税</t>
    <rPh sb="0" eb="1">
      <t>ジュン</t>
    </rPh>
    <rPh sb="1" eb="3">
      <t>コテイ</t>
    </rPh>
    <rPh sb="3" eb="6">
      <t>シサンゼイ</t>
    </rPh>
    <phoneticPr fontId="5"/>
  </si>
  <si>
    <t>一時借入金利子</t>
    <phoneticPr fontId="5"/>
  </si>
  <si>
    <t>繰越金</t>
  </si>
  <si>
    <t>その他の経費</t>
    <rPh sb="2" eb="3">
      <t>タ</t>
    </rPh>
    <rPh sb="4" eb="6">
      <t>ケイヒ</t>
    </rPh>
    <phoneticPr fontId="5"/>
  </si>
  <si>
    <t>諸収入</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</si>
  <si>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</si>
  <si>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</si>
  <si>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</si>
  <si>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地方債</t>
  </si>
  <si>
    <t>合計</t>
    <phoneticPr fontId="5"/>
  </si>
  <si>
    <t>実質収支</t>
    <rPh sb="0" eb="2">
      <t>ジッシツ</t>
    </rPh>
    <rPh sb="2" eb="4">
      <t>シュウシ</t>
    </rPh>
    <phoneticPr fontId="5"/>
  </si>
  <si>
    <t>　維持補修費</t>
    <phoneticPr fontId="5"/>
  </si>
  <si>
    <t>　うち減収補塡債(特例分)</t>
    <rPh sb="4" eb="5">
      <t>シュウ</t>
    </rPh>
    <rPh sb="9" eb="10">
      <t>トク</t>
    </rPh>
    <rPh sb="10" eb="11">
      <t>レイ</t>
    </rPh>
    <rPh sb="11" eb="12">
      <t>ブン</t>
    </rPh>
    <phoneticPr fontId="12"/>
  </si>
  <si>
    <t>簡易水道</t>
    <phoneticPr fontId="5"/>
  </si>
  <si>
    <t>再差引収支</t>
    <rPh sb="0" eb="1">
      <t>サイ</t>
    </rPh>
    <rPh sb="1" eb="3">
      <t>サシヒキ</t>
    </rPh>
    <rPh sb="3" eb="5">
      <t>シュウシ</t>
    </rPh>
    <phoneticPr fontId="5"/>
  </si>
  <si>
    <t>　補助費等</t>
    <rPh sb="1" eb="3">
      <t>ホジョ</t>
    </rPh>
    <rPh sb="3" eb="4">
      <t>ヒ</t>
    </rPh>
    <rPh sb="4" eb="5">
      <t>トウ</t>
    </rPh>
    <phoneticPr fontId="5"/>
  </si>
  <si>
    <t>　うち臨時財政対策債</t>
    <phoneticPr fontId="5"/>
  </si>
  <si>
    <t>上水道</t>
    <phoneticPr fontId="5"/>
  </si>
  <si>
    <t>加入世帯数(世帯)</t>
  </si>
  <si>
    <t>　　うち一部事務組合負担金</t>
    <phoneticPr fontId="5"/>
  </si>
  <si>
    <t>歳入合計</t>
    <phoneticPr fontId="5"/>
  </si>
  <si>
    <t>工業用水道</t>
    <phoneticPr fontId="5"/>
  </si>
  <si>
    <t>被保険者数(人)</t>
  </si>
  <si>
    <t>　繰出金</t>
    <phoneticPr fontId="5"/>
  </si>
  <si>
    <t>交通</t>
    <phoneticPr fontId="5"/>
  </si>
  <si>
    <t>被保険者
1人当り</t>
    <phoneticPr fontId="5"/>
  </si>
  <si>
    <t>保険税(料)収入額</t>
    <phoneticPr fontId="5"/>
  </si>
  <si>
    <t>　積立金</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</si>
  <si>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</si>
  <si>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</si>
  <si>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</si>
  <si>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</si>
  <si>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</si>
  <si>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</si>
  <si>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</si>
  <si>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</si>
  <si>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</si>
  <si>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</si>
  <si>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</si>
  <si>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</si>
  <si>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</si>
  <si>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</si>
  <si>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</si>
  <si>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</si>
  <si>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</si>
  <si>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</si>
  <si>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平成29年度</t>
  </si>
  <si>
    <t>高知県北川村</t>
  </si>
  <si>
    <t>一般会計等の財政状況（単位：百万円）</t>
    <rPh sb="0" eb="2">
      <t>イッパン</t>
    </rPh>
    <rPh sb="2" eb="4">
      <t>カイケイ</t>
    </rPh>
    <rPh sb="4" eb="5">
      <t>トウ</t>
    </rPh>
    <rPh sb="6" eb="8">
      <t>ザイセイ</t>
    </rPh>
    <rPh sb="8" eb="10">
      <t>ジョウキョウ</t>
    </rPh>
    <phoneticPr fontId="26"/>
  </si>
  <si>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26"/>
  </si>
  <si>
    <t>会計名</t>
    <rPh sb="0" eb="2">
      <t>カイケイ</t>
    </rPh>
    <rPh sb="2" eb="3">
      <t>メイ</t>
    </rPh>
    <phoneticPr fontId="26"/>
  </si>
  <si>
    <t>歳入</t>
    <rPh sb="0" eb="2">
      <t>サイニュウ</t>
    </rPh>
    <phoneticPr fontId="26"/>
  </si>
  <si>
    <t>歳出</t>
    <phoneticPr fontId="26"/>
  </si>
  <si>
    <t>形式収支</t>
    <phoneticPr fontId="26"/>
  </si>
  <si>
    <t>実質収支</t>
    <phoneticPr fontId="26"/>
  </si>
  <si>
    <t>他会計等
からの
繰入金</t>
    <rPh sb="9" eb="11">
      <t>クリイレ</t>
    </rPh>
    <rPh sb="11" eb="12">
      <t>キン</t>
    </rPh>
    <phoneticPr fontId="26"/>
  </si>
  <si>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</si>
  <si>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</si>
  <si>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</si>
  <si>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</si>
  <si>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</si>
  <si>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</si>
  <si>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</si>
  <si>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</si>
  <si>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</si>
  <si>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</si>
  <si>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</si>
  <si>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</si>
  <si>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北川村代替輸送特別会計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</si>
  <si>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</si>
  <si>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</si>
  <si>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</si>
  <si>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t>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</si>
  <si>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</si>
  <si>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</si>
  <si>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</si>
  <si>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</si>
  <si>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</si>
  <si>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</si>
  <si>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</si>
  <si>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</si>
  <si>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</si>
  <si>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</si>
  <si>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北川村国民健康保険特別会計</t>
    <phoneticPr fontId="5"/>
  </si>
  <si>
    <t>北川村後期高齢者医療特別会計</t>
    <phoneticPr fontId="5"/>
  </si>
  <si>
    <t>北川村簡易水道特別会計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</si>
  <si>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</si>
  <si>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</si>
  <si>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</si>
  <si>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</si>
  <si>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26"/>
  </si>
  <si>
    <t>純損益
（形式収支）</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</si>
  <si>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</si>
  <si>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</si>
  <si>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</si>
  <si>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</si>
  <si>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</si>
  <si>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</si>
  <si>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</si>
  <si>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</si>
  <si>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</si>
  <si>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26"/>
  </si>
  <si>
    <t>平成27年度</t>
    <rPh sb="0" eb="2">
      <t>ヘイセイ</t>
    </rPh>
    <rPh sb="4" eb="6">
      <t>ネンド</t>
    </rPh>
    <phoneticPr fontId="5"/>
  </si>
  <si>
    <t>分母比</t>
    <rPh sb="0" eb="2">
      <t>ブンボ</t>
    </rPh>
    <rPh sb="2" eb="3">
      <t>ヒ</t>
    </rPh>
    <phoneticPr fontId="5"/>
  </si>
  <si>
    <t>内訳</t>
    <rPh sb="0" eb="2">
      <t>ウチワケ</t>
    </rPh>
    <phoneticPr fontId="26"/>
  </si>
  <si>
    <t>元利償還金</t>
    <rPh sb="0" eb="2">
      <t>ガンリ</t>
    </rPh>
    <rPh sb="2" eb="5">
      <t>ショウカンキン</t>
    </rPh>
    <phoneticPr fontId="26"/>
  </si>
  <si>
    <t xml:space="preserve">一般会計等に係る地方債の現在高 </t>
    <rPh sb="0" eb="2">
      <t>イッパン</t>
    </rPh>
    <rPh sb="2" eb="4">
      <t>カイケイ</t>
    </rPh>
    <rPh sb="4" eb="5">
      <t>トウ</t>
    </rPh>
    <rPh sb="6" eb="7">
      <t>カカ</t>
    </rPh>
    <rPh sb="8" eb="11">
      <t>チホウサイ</t>
    </rPh>
    <rPh sb="12" eb="15">
      <t>ゲンザイダカ</t>
    </rPh>
    <phoneticPr fontId="26"/>
  </si>
  <si>
    <t>債務負担行為</t>
    <rPh sb="0" eb="2">
      <t>サイム</t>
    </rPh>
    <rPh sb="2" eb="4">
      <t>フタン</t>
    </rPh>
    <rPh sb="4" eb="6">
      <t>コウイ</t>
    </rPh>
    <phoneticPr fontId="5"/>
  </si>
  <si>
    <t>PFI事業に係るもの</t>
    <rPh sb="3" eb="5">
      <t>ジギョウ</t>
    </rPh>
    <rPh sb="6" eb="7">
      <t>カカ</t>
    </rPh>
    <phoneticPr fontId="26"/>
  </si>
  <si>
    <t>-</t>
    <phoneticPr fontId="5"/>
  </si>
  <si>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</si>
  <si>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26"/>
  </si>
  <si>
    <t>いわゆる五省協定等に係るもの</t>
    <rPh sb="4" eb="6">
      <t>ゴショウ</t>
    </rPh>
    <rPh sb="6" eb="9">
      <t>キョウテイトウ</t>
    </rPh>
    <rPh sb="10" eb="11">
      <t>カカ</t>
    </rPh>
    <phoneticPr fontId="26"/>
  </si>
  <si>
    <t>準元利償還金</t>
    <rPh sb="0" eb="1">
      <t>ジュン</t>
    </rPh>
    <rPh sb="1" eb="3">
      <t>ガンリ</t>
    </rPh>
    <rPh sb="3" eb="6">
      <t>ショウカンキン</t>
    </rPh>
    <phoneticPr fontId="26"/>
  </si>
  <si>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26"/>
  </si>
  <si>
    <t>-</t>
    <phoneticPr fontId="5"/>
  </si>
  <si>
    <t>-</t>
    <phoneticPr fontId="5"/>
  </si>
  <si>
    <t>-</t>
    <phoneticPr fontId="5"/>
  </si>
  <si>
    <t xml:space="preserve">公営企業債等繰入見込額 </t>
    <rPh sb="0" eb="2">
      <t>コウエイ</t>
    </rPh>
    <rPh sb="2" eb="5">
      <t>キギョウサイ</t>
    </rPh>
    <rPh sb="5" eb="6">
      <t>トウ</t>
    </rPh>
    <rPh sb="6" eb="8">
      <t>クリイ</t>
    </rPh>
    <rPh sb="8" eb="11">
      <t>ミコミガク</t>
    </rPh>
    <phoneticPr fontId="26"/>
  </si>
  <si>
    <t>国営土地改良事業に係るもの</t>
    <rPh sb="0" eb="2">
      <t>コクエイ</t>
    </rPh>
    <rPh sb="2" eb="4">
      <t>トチ</t>
    </rPh>
    <rPh sb="4" eb="6">
      <t>カイリョウ</t>
    </rPh>
    <rPh sb="6" eb="8">
      <t>ジギョウ</t>
    </rPh>
    <rPh sb="9" eb="10">
      <t>カカ</t>
    </rPh>
    <phoneticPr fontId="26"/>
  </si>
  <si>
    <t>-</t>
    <phoneticPr fontId="5"/>
  </si>
  <si>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26"/>
  </si>
  <si>
    <t xml:space="preserve">組合等負担等見込額 </t>
    <rPh sb="0" eb="2">
      <t>クミアイ</t>
    </rPh>
    <rPh sb="2" eb="3">
      <t>トウ</t>
    </rPh>
    <rPh sb="3" eb="5">
      <t>フタン</t>
    </rPh>
    <rPh sb="5" eb="6">
      <t>トウ</t>
    </rPh>
    <rPh sb="6" eb="9">
      <t>ミコミガク</t>
    </rPh>
    <phoneticPr fontId="26"/>
  </si>
  <si>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</si>
  <si>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26"/>
  </si>
  <si>
    <t xml:space="preserve">退職手当負担見込額 </t>
    <rPh sb="0" eb="2">
      <t>タイショク</t>
    </rPh>
    <rPh sb="2" eb="4">
      <t>テアテ</t>
    </rPh>
    <rPh sb="4" eb="6">
      <t>フタン</t>
    </rPh>
    <rPh sb="6" eb="9">
      <t>ミコミガク</t>
    </rPh>
    <phoneticPr fontId="26"/>
  </si>
  <si>
    <t>地方公務員等共済組合に係るもの</t>
    <rPh sb="0" eb="2">
      <t>チホウ</t>
    </rPh>
    <rPh sb="2" eb="5">
      <t>コウムイン</t>
    </rPh>
    <rPh sb="5" eb="6">
      <t>トウ</t>
    </rPh>
    <rPh sb="6" eb="8">
      <t>キョウサイ</t>
    </rPh>
    <rPh sb="8" eb="10">
      <t>クミアイ</t>
    </rPh>
    <rPh sb="11" eb="12">
      <t>カカ</t>
    </rPh>
    <phoneticPr fontId="5"/>
  </si>
  <si>
    <t>-</t>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</si>
  <si>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26"/>
  </si>
  <si>
    <t>-</t>
    <phoneticPr fontId="5"/>
  </si>
  <si>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26"/>
  </si>
  <si>
    <t>-</t>
    <phoneticPr fontId="5"/>
  </si>
  <si>
    <t>-</t>
    <phoneticPr fontId="5"/>
  </si>
  <si>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</si>
  <si>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26"/>
  </si>
  <si>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</si>
  <si>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</si>
  <si>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</si>
  <si>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</si>
  <si>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</si>
  <si>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26"/>
  </si>
  <si>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</si>
  <si>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</si>
  <si>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</si>
  <si>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</si>
  <si>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26"/>
  </si>
  <si>
    <t>企業債等
繰入見込額</t>
    <rPh sb="0" eb="2">
      <t>キギョウ</t>
    </rPh>
    <rPh sb="2" eb="3">
      <t>サイ</t>
    </rPh>
    <rPh sb="3" eb="4">
      <t>トウ</t>
    </rPh>
    <rPh sb="5" eb="7">
      <t>クリイレ</t>
    </rPh>
    <rPh sb="7" eb="9">
      <t>ミコ</t>
    </rPh>
    <rPh sb="9" eb="10">
      <t>ガク</t>
    </rPh>
    <phoneticPr fontId="5"/>
  </si>
  <si>
    <t>北川村簡易水道特別会計</t>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</si>
  <si>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26"/>
  </si>
  <si>
    <t xml:space="preserve">充当可能特定歳入 </t>
    <rPh sb="0" eb="2">
      <t>ジュウトウ</t>
    </rPh>
    <rPh sb="2" eb="4">
      <t>カノウ</t>
    </rPh>
    <rPh sb="4" eb="6">
      <t>トクテイ</t>
    </rPh>
    <rPh sb="6" eb="8">
      <t>サイニュウ</t>
    </rPh>
    <phoneticPr fontId="26"/>
  </si>
  <si>
    <t>北川村後期高齢者医療特別会計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</si>
  <si>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26"/>
  </si>
  <si>
    <t>北川村国民健康保険特別会計</t>
    <phoneticPr fontId="5"/>
  </si>
  <si>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</si>
  <si>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</si>
  <si>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</si>
  <si>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</si>
  <si>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26"/>
  </si>
  <si>
    <t>土地開発公社に係る将来負担額</t>
    <rPh sb="0" eb="2">
      <t>トチ</t>
    </rPh>
    <rPh sb="2" eb="4">
      <t>カイハツ</t>
    </rPh>
    <rPh sb="4" eb="6">
      <t>コウシャ</t>
    </rPh>
    <rPh sb="7" eb="8">
      <t>カカ</t>
    </rPh>
    <rPh sb="9" eb="11">
      <t>ショウライ</t>
    </rPh>
    <rPh sb="11" eb="14">
      <t>フタンガク</t>
    </rPh>
    <phoneticPr fontId="26"/>
  </si>
  <si>
    <t>利子補給に係るもの</t>
  </si>
  <si>
    <t>健全化判断比率</t>
    <rPh sb="0" eb="3">
      <t>ケンゼンカ</t>
    </rPh>
    <rPh sb="3" eb="5">
      <t>ハンダン</t>
    </rPh>
    <rPh sb="5" eb="7">
      <t>ヒリツ</t>
    </rPh>
    <phoneticPr fontId="15"/>
  </si>
  <si>
    <t>平成29年度</t>
    <rPh sb="0" eb="2">
      <t>ヘイセイ</t>
    </rPh>
    <rPh sb="4" eb="6">
      <t>ネンド</t>
    </rPh>
    <phoneticPr fontId="15"/>
  </si>
  <si>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</si>
  <si>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</si>
  <si>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</si>
  <si>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</si>
  <si>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</si>
  <si>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15"/>
  </si>
  <si>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26"/>
  </si>
  <si>
    <t>(Ｃ)</t>
    <phoneticPr fontId="5"/>
  </si>
  <si>
    <t>連結実質赤字比率</t>
    <rPh sb="0" eb="2">
      <t>レンケツ</t>
    </rPh>
    <rPh sb="2" eb="4">
      <t>ジッシツ</t>
    </rPh>
    <rPh sb="4" eb="6">
      <t>アカジ</t>
    </rPh>
    <rPh sb="6" eb="8">
      <t>ヒリツ</t>
    </rPh>
    <phoneticPr fontId="15"/>
  </si>
  <si>
    <t>-</t>
    <phoneticPr fontId="5"/>
  </si>
  <si>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</si>
  <si>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</si>
  <si>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15"/>
  </si>
  <si>
    <t>(Ｃ)－(Ｄ)</t>
    <phoneticPr fontId="5"/>
  </si>
  <si>
    <t>将来負担比率</t>
    <rPh sb="0" eb="2">
      <t>ショウライ</t>
    </rPh>
    <rPh sb="2" eb="4">
      <t>フタン</t>
    </rPh>
    <rPh sb="4" eb="6">
      <t>ヒリツ</t>
    </rPh>
    <phoneticPr fontId="15"/>
  </si>
  <si>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</si>
  <si>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</si>
  <si>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</si>
  <si>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</si>
  <si>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</si>
  <si>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</si>
  <si>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</si>
  <si>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</si>
  <si>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</si>
  <si>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</si>
  <si>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</si>
  <si>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</si>
  <si>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</si>
  <si>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</si>
  <si>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</si>
  <si>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</si>
  <si>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</si>
  <si>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</si>
  <si>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</si>
  <si>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</si>
  <si>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</si>
  <si>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</si>
  <si>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</si>
  <si>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</si>
  <si>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</si>
  <si>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</si>
  <si>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（注）人口については、各調査年度の1月1日現在の住民基本台帳に登載されている人口に基づいている。</t>
    <phoneticPr fontId="5"/>
  </si>
  <si>
    <t>（注）参考については、地方公務員給与実態調査に基づくものであるが、当該資料作成時点（平成31年1月末時点）において平成30年調査結果が未公表であるため、前年度の数値を引用している。</t>
  </si>
  <si>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</si>
  <si>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</si>
  <si>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</si>
  <si>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3"/>
  </si>
  <si>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</si>
  <si>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</si>
  <si>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</si>
  <si>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</si>
  <si>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</si>
  <si>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</si>
  <si>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</si>
  <si>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※平成30年度中に市町村合併した団体で、合併前の団体ごとの決算に基づく実質公債費比率を算出していない団体については、グラフを表記しない。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</si>
  <si>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</si>
  <si>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</si>
  <si>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</si>
  <si>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</si>
  <si>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</si>
  <si>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</si>
  <si>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</si>
  <si>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</si>
  <si>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H25</t>
  </si>
  <si>
    <t>うち単独分</t>
    <rPh sb="2" eb="4">
      <t>タンドク</t>
    </rPh>
    <rPh sb="4" eb="5">
      <t>ブン</t>
    </rPh>
    <phoneticPr fontId="5"/>
  </si>
  <si>
    <t xml:space="preserve"> H26</t>
  </si>
  <si>
    <t xml:space="preserve"> H27</t>
  </si>
  <si>
    <t xml:space="preserve"> H28</t>
  </si>
  <si>
    <t xml:space="preserve"> H29</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</si>
  <si>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</si>
  <si>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</si>
  <si>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</si>
  <si>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</si>
  <si>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H25</t>
  </si>
  <si>
    <t>H26</t>
  </si>
  <si>
    <t>H27</t>
  </si>
  <si>
    <t>H28</t>
  </si>
  <si>
    <t>H29</t>
  </si>
  <si>
    <t>▲ 16.76</t>
  </si>
  <si>
    <t>▲ 4.90</t>
  </si>
  <si>
    <t>一般会計</t>
  </si>
  <si>
    <t>北川村国民健康保険特別会計</t>
  </si>
  <si>
    <t>北川村後期高齢者医療特別会計</t>
  </si>
  <si>
    <t>北川村簡易水道特別会計</t>
  </si>
  <si>
    <t>北川村代替輸送特別会計</t>
  </si>
  <si>
    <t>▲ 1.50</t>
  </si>
  <si>
    <t>その他会計（赤字）</t>
  </si>
  <si>
    <t>その他会計（黒字）</t>
  </si>
  <si>
    <t>-</t>
    <phoneticPr fontId="2"/>
  </si>
  <si>
    <t>安芸広域市町村圏特別養護老人ホーム組合</t>
    <rPh sb="0" eb="2">
      <t>アキ</t>
    </rPh>
    <rPh sb="2" eb="4">
      <t>コウイキ</t>
    </rPh>
    <rPh sb="4" eb="7">
      <t>シチョウソン</t>
    </rPh>
    <rPh sb="7" eb="8">
      <t>ケン</t>
    </rPh>
    <rPh sb="8" eb="10">
      <t>トクベツ</t>
    </rPh>
    <rPh sb="10" eb="12">
      <t>ヨウゴ</t>
    </rPh>
    <rPh sb="12" eb="14">
      <t>ロウジン</t>
    </rPh>
    <rPh sb="17" eb="19">
      <t>クミアイ</t>
    </rPh>
    <phoneticPr fontId="2"/>
  </si>
  <si>
    <t>高知県広域食肉センター事務組合</t>
    <rPh sb="0" eb="3">
      <t>コウチケン</t>
    </rPh>
    <rPh sb="3" eb="5">
      <t>コウイキ</t>
    </rPh>
    <rPh sb="5" eb="7">
      <t>ショクニク</t>
    </rPh>
    <rPh sb="11" eb="13">
      <t>ジム</t>
    </rPh>
    <rPh sb="13" eb="15">
      <t>クミアイ</t>
    </rPh>
    <phoneticPr fontId="2"/>
  </si>
  <si>
    <t>安芸広域市町村圏事務組合</t>
    <rPh sb="0" eb="2">
      <t>アキ</t>
    </rPh>
    <rPh sb="2" eb="4">
      <t>コウイキ</t>
    </rPh>
    <rPh sb="4" eb="8">
      <t>シチョウソンケン</t>
    </rPh>
    <rPh sb="8" eb="10">
      <t>ジム</t>
    </rPh>
    <rPh sb="10" eb="12">
      <t>クミアイ</t>
    </rPh>
    <phoneticPr fontId="2"/>
  </si>
  <si>
    <t>中芸広域連合</t>
    <rPh sb="0" eb="1">
      <t>チュウ</t>
    </rPh>
    <rPh sb="1" eb="2">
      <t>ゲイ</t>
    </rPh>
    <rPh sb="2" eb="4">
      <t>コウイキ</t>
    </rPh>
    <rPh sb="4" eb="6">
      <t>レンゴウ</t>
    </rPh>
    <phoneticPr fontId="2"/>
  </si>
  <si>
    <t>こうち人づくり広域連合</t>
    <rPh sb="3" eb="4">
      <t>ヒト</t>
    </rPh>
    <rPh sb="7" eb="9">
      <t>コウイキ</t>
    </rPh>
    <rPh sb="9" eb="11">
      <t>レンゴウ</t>
    </rPh>
    <phoneticPr fontId="2"/>
  </si>
  <si>
    <t>高知県市町村総合事務組合</t>
    <rPh sb="0" eb="3">
      <t>コウチケン</t>
    </rPh>
    <rPh sb="3" eb="6">
      <t>シチョウソン</t>
    </rPh>
    <rPh sb="6" eb="8">
      <t>ソウゴウ</t>
    </rPh>
    <rPh sb="8" eb="10">
      <t>ジム</t>
    </rPh>
    <rPh sb="10" eb="12">
      <t>クミアイ</t>
    </rPh>
    <phoneticPr fontId="2"/>
  </si>
  <si>
    <t>高知県後期高齢者医療広域連合</t>
    <rPh sb="0" eb="3">
      <t>コウチケン</t>
    </rPh>
    <rPh sb="3" eb="5">
      <t>コウキ</t>
    </rPh>
    <rPh sb="5" eb="8">
      <t>コウレイシャ</t>
    </rPh>
    <rPh sb="8" eb="10">
      <t>イリョウ</t>
    </rPh>
    <rPh sb="10" eb="12">
      <t>コウイキ</t>
    </rPh>
    <rPh sb="12" eb="14">
      <t>レンゴウ</t>
    </rPh>
    <phoneticPr fontId="2"/>
  </si>
  <si>
    <t>一般会計</t>
    <rPh sb="0" eb="2">
      <t>イッパン</t>
    </rPh>
    <rPh sb="2" eb="4">
      <t>カイケイ</t>
    </rPh>
    <phoneticPr fontId="2"/>
  </si>
  <si>
    <t>介護保健事業特別会計</t>
    <rPh sb="0" eb="2">
      <t>カイゴ</t>
    </rPh>
    <rPh sb="2" eb="6">
      <t>ホケンジギョウ</t>
    </rPh>
    <rPh sb="6" eb="8">
      <t>トクベツ</t>
    </rPh>
    <rPh sb="8" eb="10">
      <t>カイケイ</t>
    </rPh>
    <phoneticPr fontId="2"/>
  </si>
  <si>
    <t>特別会計</t>
    <rPh sb="0" eb="2">
      <t>トクベツ</t>
    </rPh>
    <rPh sb="2" eb="4">
      <t>カイケイ</t>
    </rPh>
    <phoneticPr fontId="2"/>
  </si>
  <si>
    <t>（株）きたがわジャルダン</t>
    <rPh sb="1" eb="2">
      <t>カブ</t>
    </rPh>
    <phoneticPr fontId="2"/>
  </si>
  <si>
    <t>-</t>
    <phoneticPr fontId="2"/>
  </si>
  <si>
    <t>-</t>
    <phoneticPr fontId="2"/>
  </si>
  <si>
    <t>-</t>
    <phoneticPr fontId="2"/>
  </si>
  <si>
    <t>-</t>
    <phoneticPr fontId="2"/>
  </si>
  <si>
    <t>交通災害共済事業特別会計</t>
    <rPh sb="0" eb="2">
      <t>コウツウ</t>
    </rPh>
    <rPh sb="2" eb="4">
      <t>サイガイ</t>
    </rPh>
    <rPh sb="4" eb="6">
      <t>キョウサイ</t>
    </rPh>
    <rPh sb="6" eb="8">
      <t>ジギョウ</t>
    </rPh>
    <rPh sb="8" eb="10">
      <t>トクベツ</t>
    </rPh>
    <rPh sb="10" eb="12">
      <t>カイケイ</t>
    </rPh>
    <phoneticPr fontId="2"/>
  </si>
  <si>
    <t>北川村施設等整備基金</t>
    <phoneticPr fontId="11"/>
  </si>
  <si>
    <t>公営住宅施設整備基金</t>
    <phoneticPr fontId="11"/>
  </si>
  <si>
    <t>北川村学校教育施設整備基金</t>
    <phoneticPr fontId="11"/>
  </si>
  <si>
    <t>むらづくり基金</t>
    <phoneticPr fontId="11"/>
  </si>
  <si>
    <t>ふるさときたがわ基金</t>
    <phoneticPr fontId="11"/>
  </si>
  <si>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</si>
  <si>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</si>
  <si>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</si>
  <si>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</si>
  <si>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</si>
  <si>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</si>
  <si>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</si>
  <si>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</si>
  <si>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</si>
  <si>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実質公債費比率</t>
    <phoneticPr fontId="5"/>
  </si>
  <si>
    <t>　地方債の新規発行抑制や、任意繰上償還等の実施により、低い水準を保っている。</t>
    <rPh sb="1" eb="4">
      <t>チホウサイ</t>
    </rPh>
    <rPh sb="5" eb="7">
      <t>シンキ</t>
    </rPh>
    <rPh sb="7" eb="9">
      <t>ハッコウ</t>
    </rPh>
    <rPh sb="9" eb="11">
      <t>ヨクセイ</t>
    </rPh>
    <rPh sb="13" eb="15">
      <t>ニンイ</t>
    </rPh>
    <rPh sb="15" eb="17">
      <t>クリアゲ</t>
    </rPh>
    <rPh sb="17" eb="19">
      <t>ショウカン</t>
    </rPh>
    <rPh sb="19" eb="20">
      <t>トウ</t>
    </rPh>
    <rPh sb="21" eb="23">
      <t>ジッシ</t>
    </rPh>
    <rPh sb="27" eb="28">
      <t>ヒク</t>
    </rPh>
    <rPh sb="29" eb="31">
      <t>スイジュン</t>
    </rPh>
    <rPh sb="32" eb="33">
      <t>タモ</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</si>
</sst>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35"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6"/>
      <name val="游ゴシック"/>
      <family val="2"/>
      <charset val="128"/>
      <scheme val="minor"/>
    </font>
    <font>
      <sz val="11"/>
      <name val="ＭＳ Ｐゴシック"/>
      <family val="3"/>
      <charset val="128"/>
    </font>
    <font>
      <sz val="11"/>
      <name val="ＭＳ ゴシック"/>
      <family val="3"/>
      <charset val="128"/>
    </font>
    <font>
      <sz val="10"/>
      <color indexed="8"/>
      <name val="ＭＳ Ｐゴシック"/>
      <family val="3"/>
      <charset val="128"/>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9" fillId="0" borderId="0">
      <alignment vertical="center"/>
    </xf>
    <xf numFmtId="0" fontId="12" fillId="0" borderId="0"/>
    <xf numFmtId="0" fontId="12" fillId="0" borderId="0">
      <alignment vertical="center"/>
    </xf>
    <xf numFmtId="0" fontId="9" fillId="0" borderId="0">
      <alignment vertical="center"/>
    </xf>
    <xf numFmtId="0" fontId="1" fillId="0" borderId="0">
      <alignment vertical="center"/>
    </xf>
    <xf numFmtId="0" fontId="15"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xf numFmtId="0" fontId="12" fillId="0" borderId="0"/>
    <xf numFmtId="0" fontId="33" fillId="0" borderId="0">
      <alignment vertical="center"/>
    </xf>
  </cellStyleXfs>
  <cellXfs count="1297">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5"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8" fillId="2" borderId="1" xfId="1" applyFont="1" applyFill="1" applyBorder="1" applyAlignment="1"/>
    <xf numFmtId="0" fontId="8" fillId="2" borderId="2" xfId="1" applyFont="1" applyFill="1" applyBorder="1" applyAlignment="1">
      <alignment horizontal="right" vertical="top"/>
    </xf>
    <xf numFmtId="0" fontId="8" fillId="2" borderId="3" xfId="1" applyFont="1" applyFill="1" applyBorder="1" applyAlignment="1">
      <alignment horizontal="right" vertical="top"/>
    </xf>
    <xf numFmtId="0" fontId="10" fillId="4" borderId="5" xfId="5" applyFont="1" applyFill="1" applyBorder="1" applyAlignment="1">
      <alignment horizontal="center" vertical="center"/>
    </xf>
    <xf numFmtId="0" fontId="10" fillId="4" borderId="6" xfId="5" applyFont="1" applyFill="1" applyBorder="1" applyAlignment="1">
      <alignment horizontal="center" vertical="center"/>
    </xf>
    <xf numFmtId="0" fontId="8" fillId="0" borderId="7" xfId="1" applyFont="1" applyFill="1" applyBorder="1" applyAlignment="1">
      <alignment horizontal="center" vertical="center" wrapText="1"/>
    </xf>
    <xf numFmtId="177" fontId="8" fillId="0" borderId="5" xfId="5" applyNumberFormat="1" applyFont="1" applyFill="1" applyBorder="1" applyAlignment="1" applyProtection="1">
      <alignment horizontal="right" vertical="center" shrinkToFit="1"/>
    </xf>
    <xf numFmtId="177" fontId="8" fillId="0" borderId="10" xfId="5" applyNumberFormat="1" applyFont="1" applyFill="1" applyBorder="1" applyAlignment="1" applyProtection="1">
      <alignment horizontal="right" vertical="center" shrinkToFit="1"/>
    </xf>
    <xf numFmtId="0" fontId="8" fillId="0" borderId="11" xfId="1" applyFont="1" applyFill="1" applyBorder="1" applyAlignment="1">
      <alignment horizontal="center" vertical="center" wrapText="1"/>
    </xf>
    <xf numFmtId="177" fontId="8" fillId="0" borderId="15" xfId="5" applyNumberFormat="1" applyFont="1" applyFill="1" applyBorder="1" applyAlignment="1" applyProtection="1">
      <alignment horizontal="right" vertical="center" shrinkToFit="1"/>
    </xf>
    <xf numFmtId="177" fontId="8" fillId="0" borderId="16" xfId="5" applyNumberFormat="1" applyFont="1" applyFill="1" applyBorder="1" applyAlignment="1" applyProtection="1">
      <alignment horizontal="right" vertical="center" shrinkToFit="1"/>
    </xf>
    <xf numFmtId="177" fontId="8" fillId="0" borderId="34" xfId="5" applyNumberFormat="1" applyFont="1" applyFill="1" applyBorder="1" applyAlignment="1" applyProtection="1">
      <alignment horizontal="right" vertical="center" shrinkToFit="1"/>
    </xf>
    <xf numFmtId="177" fontId="8" fillId="0" borderId="35" xfId="5" applyNumberFormat="1" applyFont="1" applyFill="1" applyBorder="1" applyAlignment="1" applyProtection="1">
      <alignment horizontal="right" vertical="center" shrinkToFit="1"/>
    </xf>
    <xf numFmtId="0" fontId="8" fillId="0" borderId="47" xfId="1" applyFont="1" applyFill="1" applyBorder="1" applyAlignment="1">
      <alignment horizontal="center" vertical="center"/>
    </xf>
    <xf numFmtId="177" fontId="8" fillId="0" borderId="34" xfId="5" applyNumberFormat="1" applyFont="1" applyFill="1" applyBorder="1" applyAlignment="1" applyProtection="1">
      <alignment horizontal="right" vertical="center" shrinkToFit="1"/>
      <protection locked="0"/>
    </xf>
    <xf numFmtId="177" fontId="8" fillId="0" borderId="35" xfId="5" applyNumberFormat="1" applyFont="1" applyFill="1" applyBorder="1" applyAlignment="1" applyProtection="1">
      <alignment horizontal="right" vertical="center" shrinkToFit="1"/>
      <protection locked="0"/>
    </xf>
    <xf numFmtId="0" fontId="8" fillId="0" borderId="48" xfId="1" applyFont="1" applyFill="1" applyBorder="1" applyAlignment="1">
      <alignment horizontal="center" vertical="center"/>
    </xf>
    <xf numFmtId="177" fontId="8" fillId="0" borderId="21" xfId="5" applyNumberFormat="1" applyFont="1" applyFill="1" applyBorder="1" applyAlignment="1" applyProtection="1">
      <alignment horizontal="right" vertical="center" shrinkToFit="1"/>
      <protection locked="0"/>
    </xf>
    <xf numFmtId="177" fontId="8" fillId="0" borderId="22" xfId="5" applyNumberFormat="1" applyFont="1" applyFill="1" applyBorder="1" applyAlignment="1" applyProtection="1">
      <alignment horizontal="right" vertical="center" shrinkToFit="1"/>
      <protection locked="0"/>
    </xf>
    <xf numFmtId="0" fontId="8" fillId="0" borderId="1" xfId="1" applyFont="1" applyFill="1" applyBorder="1" applyAlignment="1">
      <alignment horizontal="center" vertical="center"/>
    </xf>
    <xf numFmtId="177" fontId="8" fillId="0" borderId="49" xfId="5" applyNumberFormat="1" applyFont="1" applyFill="1" applyBorder="1" applyAlignment="1" applyProtection="1">
      <alignment horizontal="right" vertical="center" shrinkToFit="1"/>
    </xf>
    <xf numFmtId="177" fontId="8" fillId="0" borderId="6" xfId="5" applyNumberFormat="1" applyFont="1" applyFill="1" applyBorder="1" applyAlignment="1" applyProtection="1">
      <alignment horizontal="right" vertical="center" shrinkToFit="1"/>
    </xf>
    <xf numFmtId="178" fontId="13" fillId="0" borderId="41" xfId="6" applyNumberFormat="1" applyFont="1" applyBorder="1" applyAlignment="1">
      <alignment vertical="center"/>
    </xf>
    <xf numFmtId="178" fontId="13" fillId="0" borderId="46" xfId="6" applyNumberFormat="1" applyFont="1" applyBorder="1" applyAlignment="1">
      <alignment vertical="center"/>
    </xf>
    <xf numFmtId="178" fontId="13" fillId="0" borderId="15" xfId="6" applyNumberFormat="1" applyFont="1" applyBorder="1" applyAlignment="1">
      <alignment horizontal="center" vertical="center" wrapText="1"/>
    </xf>
    <xf numFmtId="178" fontId="13" fillId="0" borderId="39" xfId="6" applyNumberFormat="1" applyFont="1" applyBorder="1" applyAlignment="1">
      <alignment horizontal="center" vertical="center"/>
    </xf>
    <xf numFmtId="178" fontId="13" fillId="0" borderId="31" xfId="6" applyNumberFormat="1" applyFont="1" applyBorder="1" applyAlignment="1">
      <alignment horizontal="center" vertical="center"/>
    </xf>
    <xf numFmtId="178" fontId="13" fillId="0" borderId="42" xfId="6" applyNumberFormat="1" applyFont="1" applyBorder="1" applyAlignment="1">
      <alignment horizontal="center" vertical="center"/>
    </xf>
    <xf numFmtId="0" fontId="12" fillId="0" borderId="0" xfId="6"/>
    <xf numFmtId="178" fontId="13" fillId="0" borderId="37" xfId="6" applyNumberFormat="1" applyFont="1" applyBorder="1" applyAlignment="1">
      <alignment vertical="center"/>
    </xf>
    <xf numFmtId="178" fontId="13" fillId="0" borderId="40" xfId="6" applyNumberFormat="1" applyFont="1" applyBorder="1" applyAlignment="1">
      <alignment vertical="center"/>
    </xf>
    <xf numFmtId="0" fontId="12" fillId="0" borderId="45" xfId="6" applyFont="1" applyBorder="1" applyAlignment="1">
      <alignment vertical="center"/>
    </xf>
    <xf numFmtId="178" fontId="13" fillId="0" borderId="41" xfId="6" applyNumberFormat="1" applyFont="1" applyBorder="1" applyAlignment="1">
      <alignment horizontal="center" vertical="center"/>
    </xf>
    <xf numFmtId="178" fontId="13" fillId="0" borderId="50" xfId="6" applyNumberFormat="1" applyFont="1" applyBorder="1" applyAlignment="1">
      <alignment horizontal="center" vertical="center" wrapText="1"/>
    </xf>
    <xf numFmtId="178" fontId="13" fillId="0" borderId="51" xfId="6" applyNumberFormat="1" applyFont="1" applyBorder="1" applyAlignment="1">
      <alignment horizontal="center" vertical="center"/>
    </xf>
    <xf numFmtId="178" fontId="13" fillId="0" borderId="52" xfId="6" applyNumberFormat="1" applyFont="1" applyBorder="1" applyAlignment="1">
      <alignment horizontal="center" vertical="center" wrapText="1"/>
    </xf>
    <xf numFmtId="178" fontId="13" fillId="0" borderId="34" xfId="6" applyNumberFormat="1" applyFont="1" applyBorder="1" applyAlignment="1">
      <alignment horizontal="center" vertical="center"/>
    </xf>
    <xf numFmtId="178" fontId="13" fillId="0" borderId="46" xfId="6" applyNumberFormat="1" applyFont="1" applyBorder="1" applyAlignment="1">
      <alignment horizontal="center" vertical="center"/>
    </xf>
    <xf numFmtId="179" fontId="13" fillId="0" borderId="15" xfId="6" applyNumberFormat="1" applyFont="1" applyFill="1" applyBorder="1" applyAlignment="1">
      <alignment vertical="center"/>
    </xf>
    <xf numFmtId="179" fontId="13" fillId="0" borderId="41" xfId="6" applyNumberFormat="1" applyFont="1" applyFill="1" applyBorder="1" applyAlignment="1">
      <alignment vertical="center"/>
    </xf>
    <xf numFmtId="180" fontId="13" fillId="0" borderId="53" xfId="6" applyNumberFormat="1" applyFont="1" applyFill="1" applyBorder="1" applyAlignment="1">
      <alignment vertical="center"/>
    </xf>
    <xf numFmtId="179" fontId="13" fillId="0" borderId="51" xfId="6" applyNumberFormat="1" applyFont="1" applyFill="1" applyBorder="1" applyAlignment="1">
      <alignment vertical="center"/>
    </xf>
    <xf numFmtId="180" fontId="13" fillId="0" borderId="54" xfId="6" applyNumberFormat="1" applyFont="1" applyFill="1" applyBorder="1" applyAlignment="1">
      <alignment vertical="center"/>
    </xf>
    <xf numFmtId="180" fontId="13" fillId="0" borderId="15" xfId="6" applyNumberFormat="1" applyFont="1" applyBorder="1" applyAlignment="1">
      <alignment vertical="center"/>
    </xf>
    <xf numFmtId="178" fontId="13" fillId="0" borderId="37" xfId="6" applyNumberFormat="1" applyFont="1" applyBorder="1" applyAlignment="1">
      <alignment horizontal="center" vertical="center"/>
    </xf>
    <xf numFmtId="178" fontId="13" fillId="0" borderId="55" xfId="6" applyNumberFormat="1" applyFont="1" applyBorder="1" applyAlignment="1">
      <alignment horizontal="center" vertical="center"/>
    </xf>
    <xf numFmtId="179" fontId="13" fillId="0" borderId="56" xfId="6" applyNumberFormat="1" applyFont="1" applyFill="1" applyBorder="1" applyAlignment="1">
      <alignment vertical="center"/>
    </xf>
    <xf numFmtId="179" fontId="13" fillId="0" borderId="57" xfId="6" applyNumberFormat="1" applyFont="1" applyFill="1" applyBorder="1" applyAlignment="1">
      <alignment vertical="center"/>
    </xf>
    <xf numFmtId="180" fontId="13" fillId="0" borderId="55" xfId="6" applyNumberFormat="1" applyFont="1" applyFill="1" applyBorder="1" applyAlignment="1">
      <alignment vertical="center"/>
    </xf>
    <xf numFmtId="179" fontId="13" fillId="0" borderId="58" xfId="6" applyNumberFormat="1" applyFont="1" applyFill="1" applyBorder="1" applyAlignment="1">
      <alignment vertical="center"/>
    </xf>
    <xf numFmtId="180" fontId="13" fillId="0" borderId="59" xfId="6" applyNumberFormat="1" applyFont="1" applyFill="1" applyBorder="1" applyAlignment="1">
      <alignment vertical="center"/>
    </xf>
    <xf numFmtId="180" fontId="13" fillId="0" borderId="56" xfId="6" applyNumberFormat="1" applyFont="1" applyBorder="1" applyAlignment="1">
      <alignment vertical="center"/>
    </xf>
    <xf numFmtId="179" fontId="13" fillId="0" borderId="56" xfId="6" applyNumberFormat="1" applyFont="1" applyFill="1" applyBorder="1" applyAlignment="1">
      <alignment vertical="center" wrapText="1"/>
    </xf>
    <xf numFmtId="179" fontId="13" fillId="0" borderId="15" xfId="6" applyNumberFormat="1" applyFont="1" applyBorder="1" applyAlignment="1">
      <alignment vertical="center"/>
    </xf>
    <xf numFmtId="179" fontId="13" fillId="0" borderId="41" xfId="6" applyNumberFormat="1" applyFont="1" applyBorder="1" applyAlignment="1">
      <alignment vertical="center"/>
    </xf>
    <xf numFmtId="180" fontId="13" fillId="0" borderId="53" xfId="6" applyNumberFormat="1" applyFont="1" applyBorder="1" applyAlignment="1">
      <alignment vertical="center"/>
    </xf>
    <xf numFmtId="179" fontId="13" fillId="0" borderId="51" xfId="6" applyNumberFormat="1" applyFont="1" applyBorder="1" applyAlignment="1">
      <alignment vertical="center"/>
    </xf>
    <xf numFmtId="180" fontId="13" fillId="0" borderId="12" xfId="6" applyNumberFormat="1" applyFont="1" applyBorder="1" applyAlignment="1">
      <alignment vertical="center"/>
    </xf>
    <xf numFmtId="0" fontId="12" fillId="0" borderId="34" xfId="6" applyBorder="1"/>
    <xf numFmtId="0" fontId="12" fillId="0" borderId="34" xfId="6" applyBorder="1" applyAlignment="1">
      <alignment vertical="center"/>
    </xf>
    <xf numFmtId="0" fontId="14" fillId="0" borderId="34" xfId="6" applyFont="1" applyBorder="1"/>
    <xf numFmtId="0" fontId="12" fillId="0" borderId="0" xfId="7" applyAlignment="1"/>
    <xf numFmtId="0" fontId="12" fillId="0" borderId="34" xfId="7" applyBorder="1" applyAlignment="1"/>
    <xf numFmtId="177" fontId="12" fillId="0" borderId="34" xfId="7" applyNumberFormat="1" applyBorder="1" applyAlignment="1"/>
    <xf numFmtId="0" fontId="15" fillId="0" borderId="0" xfId="8" applyFont="1" applyFill="1">
      <alignment vertical="center"/>
    </xf>
    <xf numFmtId="49" fontId="15" fillId="0" borderId="0" xfId="8" applyNumberFormat="1" applyFont="1" applyFill="1">
      <alignment vertical="center"/>
    </xf>
    <xf numFmtId="0" fontId="15" fillId="0" borderId="0" xfId="8" applyFont="1">
      <alignment vertical="center"/>
    </xf>
    <xf numFmtId="0" fontId="17" fillId="0" borderId="0" xfId="8" applyFont="1" applyFill="1">
      <alignment vertical="center"/>
    </xf>
    <xf numFmtId="0" fontId="18" fillId="0" borderId="0" xfId="8" applyFont="1" applyFill="1">
      <alignment vertical="center"/>
    </xf>
    <xf numFmtId="0" fontId="15" fillId="0" borderId="36" xfId="8" applyFont="1" applyFill="1" applyBorder="1" applyAlignment="1">
      <alignment horizontal="left" vertical="center"/>
    </xf>
    <xf numFmtId="0" fontId="15" fillId="0" borderId="8" xfId="8" applyFont="1" applyFill="1" applyBorder="1" applyAlignment="1">
      <alignment horizontal="left" vertical="center"/>
    </xf>
    <xf numFmtId="0" fontId="15" fillId="0" borderId="9" xfId="8" applyFont="1" applyFill="1" applyBorder="1" applyAlignment="1">
      <alignment horizontal="left" vertical="center"/>
    </xf>
    <xf numFmtId="184" fontId="15" fillId="0" borderId="36" xfId="8" applyNumberFormat="1" applyFont="1" applyFill="1" applyBorder="1" applyAlignment="1">
      <alignment horizontal="right" vertical="center" shrinkToFit="1"/>
    </xf>
    <xf numFmtId="184" fontId="15" fillId="0" borderId="8" xfId="8" applyNumberFormat="1" applyFont="1" applyFill="1" applyBorder="1" applyAlignment="1">
      <alignment horizontal="right" vertical="center" shrinkToFit="1"/>
    </xf>
    <xf numFmtId="184" fontId="15" fillId="0" borderId="9" xfId="8" applyNumberFormat="1" applyFont="1" applyFill="1" applyBorder="1" applyAlignment="1">
      <alignment horizontal="right" vertical="center" shrinkToFit="1"/>
    </xf>
    <xf numFmtId="0" fontId="19" fillId="0" borderId="45" xfId="9" applyFont="1" applyFill="1" applyBorder="1" applyAlignment="1">
      <alignment vertical="center"/>
    </xf>
    <xf numFmtId="184" fontId="15" fillId="0" borderId="36" xfId="8" applyNumberFormat="1" applyFont="1" applyFill="1" applyBorder="1" applyAlignment="1">
      <alignment vertical="center" shrinkToFit="1"/>
    </xf>
    <xf numFmtId="184" fontId="15" fillId="0" borderId="8" xfId="8" applyNumberFormat="1" applyFont="1" applyFill="1" applyBorder="1" applyAlignment="1">
      <alignment vertical="center" shrinkToFit="1"/>
    </xf>
    <xf numFmtId="184" fontId="15" fillId="0" borderId="9" xfId="8" applyNumberFormat="1" applyFont="1" applyFill="1" applyBorder="1" applyAlignment="1">
      <alignment vertical="center" shrinkToFit="1"/>
    </xf>
    <xf numFmtId="0" fontId="15" fillId="0" borderId="7" xfId="8" applyFont="1" applyFill="1" applyBorder="1" applyAlignment="1">
      <alignment horizontal="left" vertical="center"/>
    </xf>
    <xf numFmtId="0" fontId="19" fillId="0" borderId="69" xfId="9" applyFont="1" applyFill="1" applyBorder="1" applyAlignment="1">
      <alignment horizontal="center" vertical="center"/>
    </xf>
    <xf numFmtId="0" fontId="15" fillId="0" borderId="7" xfId="8" applyFont="1" applyFill="1" applyBorder="1" applyAlignment="1">
      <alignment horizontal="center" vertical="center"/>
    </xf>
    <xf numFmtId="0" fontId="15" fillId="0" borderId="72" xfId="8" applyFont="1" applyFill="1" applyBorder="1" applyAlignment="1">
      <alignment horizontal="center" vertical="center"/>
    </xf>
    <xf numFmtId="0" fontId="21" fillId="0" borderId="73" xfId="8" applyFont="1" applyFill="1" applyBorder="1" applyAlignment="1">
      <alignment vertical="center" wrapText="1"/>
    </xf>
    <xf numFmtId="0" fontId="21" fillId="0" borderId="74" xfId="8" applyFont="1" applyFill="1" applyBorder="1" applyAlignment="1">
      <alignment vertical="center" wrapText="1"/>
    </xf>
    <xf numFmtId="181" fontId="15" fillId="0" borderId="72" xfId="8" applyNumberFormat="1" applyFont="1" applyFill="1" applyBorder="1" applyAlignment="1">
      <alignment vertical="center"/>
    </xf>
    <xf numFmtId="181" fontId="15" fillId="0" borderId="73" xfId="8" applyNumberFormat="1" applyFont="1" applyFill="1" applyBorder="1" applyAlignment="1">
      <alignment vertical="center"/>
    </xf>
    <xf numFmtId="181" fontId="15" fillId="0" borderId="74" xfId="8" applyNumberFormat="1" applyFont="1" applyFill="1" applyBorder="1" applyAlignment="1">
      <alignment vertical="center"/>
    </xf>
    <xf numFmtId="0" fontId="15" fillId="0" borderId="7" xfId="8" applyFont="1" applyFill="1" applyBorder="1">
      <alignment vertical="center"/>
    </xf>
    <xf numFmtId="0" fontId="15" fillId="0" borderId="0" xfId="8" applyFont="1" applyFill="1" applyBorder="1">
      <alignment vertical="center"/>
    </xf>
    <xf numFmtId="0" fontId="15" fillId="0" borderId="64" xfId="8" applyFont="1" applyFill="1" applyBorder="1">
      <alignment vertical="center"/>
    </xf>
    <xf numFmtId="49" fontId="15" fillId="0" borderId="7" xfId="8" applyNumberFormat="1" applyFont="1" applyFill="1" applyBorder="1">
      <alignment vertical="center"/>
    </xf>
    <xf numFmtId="49" fontId="15" fillId="0" borderId="0" xfId="8" applyNumberFormat="1" applyFont="1" applyFill="1" applyBorder="1">
      <alignment vertical="center"/>
    </xf>
    <xf numFmtId="0" fontId="15" fillId="0" borderId="0" xfId="8" applyFont="1" applyFill="1" applyBorder="1" applyAlignment="1">
      <alignment vertical="center"/>
    </xf>
    <xf numFmtId="0" fontId="15" fillId="0" borderId="0" xfId="8" applyFont="1" applyFill="1" applyBorder="1" applyAlignment="1">
      <alignment horizontal="center" vertical="center"/>
    </xf>
    <xf numFmtId="49" fontId="15" fillId="0" borderId="0" xfId="8" applyNumberFormat="1" applyFont="1" applyFill="1" applyBorder="1" applyAlignment="1">
      <alignment horizontal="center" vertical="center"/>
    </xf>
    <xf numFmtId="0" fontId="15" fillId="0" borderId="64" xfId="8" applyFont="1" applyFill="1" applyBorder="1" applyAlignment="1">
      <alignment horizontal="center" vertical="center"/>
    </xf>
    <xf numFmtId="0" fontId="15" fillId="0" borderId="72" xfId="8" applyFont="1" applyFill="1" applyBorder="1">
      <alignment vertical="center"/>
    </xf>
    <xf numFmtId="0" fontId="15" fillId="0" borderId="73" xfId="8" applyFont="1" applyFill="1" applyBorder="1">
      <alignment vertical="center"/>
    </xf>
    <xf numFmtId="0" fontId="15" fillId="0" borderId="74" xfId="8" applyFont="1" applyFill="1" applyBorder="1">
      <alignment vertical="center"/>
    </xf>
    <xf numFmtId="0" fontId="15" fillId="0" borderId="0" xfId="10" applyFont="1" applyFill="1">
      <alignment vertical="center"/>
    </xf>
    <xf numFmtId="49" fontId="25" fillId="0" borderId="0" xfId="11" applyNumberFormat="1" applyFont="1">
      <alignment vertical="center"/>
    </xf>
    <xf numFmtId="49" fontId="15" fillId="0" borderId="0" xfId="11" applyNumberFormat="1" applyFont="1">
      <alignment vertical="center"/>
    </xf>
    <xf numFmtId="49" fontId="15" fillId="0" borderId="0" xfId="11" applyNumberFormat="1" applyFont="1" applyFill="1">
      <alignment vertical="center"/>
    </xf>
    <xf numFmtId="0" fontId="15" fillId="0" borderId="0" xfId="11" applyFont="1">
      <alignment vertical="center"/>
    </xf>
    <xf numFmtId="0" fontId="26" fillId="0" borderId="0" xfId="11" applyFont="1">
      <alignment vertical="center"/>
    </xf>
    <xf numFmtId="0" fontId="3" fillId="0" borderId="52" xfId="11" applyFont="1" applyBorder="1" applyAlignment="1">
      <alignment horizontal="center" vertical="center"/>
    </xf>
    <xf numFmtId="0" fontId="3" fillId="0" borderId="52" xfId="11" applyFont="1" applyBorder="1" applyAlignment="1">
      <alignment vertical="center"/>
    </xf>
    <xf numFmtId="0" fontId="15" fillId="0" borderId="0" xfId="11" applyFont="1" applyBorder="1">
      <alignment vertical="center"/>
    </xf>
    <xf numFmtId="0" fontId="15" fillId="0" borderId="12" xfId="11" applyFont="1" applyBorder="1">
      <alignment vertical="center"/>
    </xf>
    <xf numFmtId="0" fontId="15" fillId="0" borderId="52" xfId="11" applyFont="1" applyBorder="1">
      <alignment vertical="center"/>
    </xf>
    <xf numFmtId="0" fontId="15" fillId="0" borderId="41" xfId="11" applyFont="1" applyBorder="1" applyAlignment="1">
      <alignment horizontal="center" vertical="center"/>
    </xf>
    <xf numFmtId="0" fontId="15" fillId="0" borderId="12" xfId="11" applyFont="1" applyBorder="1" applyAlignment="1">
      <alignment horizontal="center" vertical="center"/>
    </xf>
    <xf numFmtId="0" fontId="15" fillId="0" borderId="62" xfId="11" applyFont="1" applyBorder="1" applyAlignment="1">
      <alignment horizontal="center" vertical="center"/>
    </xf>
    <xf numFmtId="0" fontId="15" fillId="0" borderId="0" xfId="11" applyFont="1" applyFill="1" applyBorder="1" applyAlignment="1">
      <alignment horizontal="center" vertical="center" wrapText="1"/>
    </xf>
    <xf numFmtId="0" fontId="15" fillId="0" borderId="52" xfId="11" applyFont="1" applyFill="1" applyBorder="1" applyAlignment="1">
      <alignment horizontal="center" vertical="center" wrapText="1"/>
    </xf>
    <xf numFmtId="0" fontId="15" fillId="0" borderId="0" xfId="11" applyFont="1" applyBorder="1" applyAlignment="1">
      <alignment horizontal="center" vertical="center"/>
    </xf>
    <xf numFmtId="0" fontId="15" fillId="0" borderId="0" xfId="11" applyFont="1" applyFill="1">
      <alignment vertical="center"/>
    </xf>
    <xf numFmtId="0" fontId="19" fillId="0" borderId="0" xfId="11" applyFont="1" applyBorder="1">
      <alignment vertical="center"/>
    </xf>
    <xf numFmtId="0" fontId="19" fillId="0" borderId="0" xfId="11" applyFont="1">
      <alignment vertical="center"/>
    </xf>
    <xf numFmtId="0" fontId="15" fillId="0" borderId="0" xfId="11" applyFont="1" applyAlignment="1">
      <alignment vertical="center" shrinkToFit="1"/>
    </xf>
    <xf numFmtId="49" fontId="15" fillId="6" borderId="0" xfId="12" applyNumberFormat="1" applyFont="1" applyFill="1" applyProtection="1">
      <alignment vertical="center"/>
    </xf>
    <xf numFmtId="0" fontId="15" fillId="6" borderId="0" xfId="12" applyFont="1" applyFill="1" applyProtection="1">
      <alignment vertical="center"/>
    </xf>
    <xf numFmtId="0" fontId="15" fillId="6" borderId="0" xfId="12" applyFont="1" applyFill="1" applyBorder="1" applyAlignment="1" applyProtection="1">
      <alignment vertical="center"/>
    </xf>
    <xf numFmtId="0" fontId="15" fillId="6" borderId="73"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27" fillId="6" borderId="0" xfId="12" applyFont="1" applyFill="1" applyAlignment="1" applyProtection="1">
      <alignment vertical="center"/>
    </xf>
    <xf numFmtId="0" fontId="15"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29" fillId="6" borderId="0" xfId="12" applyFont="1" applyFill="1" applyProtection="1">
      <alignment vertical="center"/>
    </xf>
    <xf numFmtId="0" fontId="30" fillId="6" borderId="0" xfId="12" applyFont="1" applyFill="1" applyProtection="1">
      <alignment vertical="center"/>
    </xf>
    <xf numFmtId="0" fontId="30" fillId="6" borderId="0" xfId="13" applyFont="1" applyFill="1" applyProtection="1">
      <alignment vertical="center"/>
    </xf>
    <xf numFmtId="0" fontId="30" fillId="0" borderId="0" xfId="13" applyFont="1" applyProtection="1">
      <alignment vertical="center"/>
    </xf>
    <xf numFmtId="0" fontId="29" fillId="6" borderId="0" xfId="12" applyFont="1" applyFill="1" applyBorder="1" applyProtection="1">
      <alignment vertical="center"/>
    </xf>
    <xf numFmtId="0" fontId="30" fillId="6" borderId="0" xfId="12" applyFont="1" applyFill="1" applyBorder="1" applyProtection="1">
      <alignment vertical="center"/>
    </xf>
    <xf numFmtId="0" fontId="29" fillId="0" borderId="97" xfId="12" applyFont="1" applyBorder="1" applyAlignment="1" applyProtection="1">
      <alignment horizontal="center" vertical="center" shrinkToFit="1"/>
      <protection locked="0"/>
    </xf>
    <xf numFmtId="0" fontId="29" fillId="0" borderId="97" xfId="12" applyFont="1" applyFill="1" applyBorder="1" applyAlignment="1" applyProtection="1">
      <alignment horizontal="center" vertical="center" shrinkToFit="1"/>
      <protection locked="0"/>
    </xf>
    <xf numFmtId="0" fontId="29" fillId="0" borderId="109" xfId="15" applyFont="1" applyBorder="1" applyAlignment="1" applyProtection="1">
      <alignment horizontal="center" vertical="center" shrinkToFit="1"/>
      <protection locked="0"/>
    </xf>
    <xf numFmtId="0" fontId="29" fillId="0" borderId="111" xfId="12" applyFont="1" applyBorder="1" applyAlignment="1" applyProtection="1">
      <alignment horizontal="center" vertical="center" shrinkToFit="1"/>
      <protection locked="0"/>
    </xf>
    <xf numFmtId="0" fontId="29" fillId="0" borderId="111" xfId="12" applyFont="1" applyFill="1" applyBorder="1" applyAlignment="1" applyProtection="1">
      <alignment horizontal="center" vertical="center" shrinkToFit="1"/>
      <protection locked="0"/>
    </xf>
    <xf numFmtId="0" fontId="29" fillId="0" borderId="122" xfId="15" applyFont="1" applyBorder="1" applyAlignment="1" applyProtection="1">
      <alignment horizontal="center" vertical="center" shrinkToFit="1"/>
      <protection locked="0"/>
    </xf>
    <xf numFmtId="0" fontId="29" fillId="8" borderId="20" xfId="12" applyFont="1" applyFill="1" applyBorder="1" applyAlignment="1" applyProtection="1">
      <alignment horizontal="center" vertical="center" shrinkToFit="1"/>
      <protection locked="0"/>
    </xf>
    <xf numFmtId="0" fontId="22" fillId="6" borderId="0" xfId="12" applyFont="1" applyFill="1" applyProtection="1">
      <alignment vertical="center"/>
    </xf>
    <xf numFmtId="0" fontId="29" fillId="0" borderId="135" xfId="12" applyFont="1" applyBorder="1" applyAlignment="1" applyProtection="1">
      <alignment horizontal="center" vertical="center" shrinkToFit="1"/>
      <protection locked="0"/>
    </xf>
    <xf numFmtId="0" fontId="29" fillId="6" borderId="122"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29" fillId="0" borderId="144" xfId="12" applyFont="1" applyBorder="1" applyAlignment="1" applyProtection="1">
      <alignment horizontal="center" vertical="center" shrinkToFit="1"/>
      <protection locked="0"/>
    </xf>
    <xf numFmtId="0" fontId="29" fillId="6" borderId="0" xfId="12" applyFont="1" applyFill="1" applyBorder="1" applyAlignment="1" applyProtection="1">
      <alignment horizontal="center" vertical="center" shrinkToFit="1"/>
    </xf>
    <xf numFmtId="0" fontId="29" fillId="6" borderId="0" xfId="12" applyFont="1" applyFill="1" applyBorder="1" applyAlignment="1" applyProtection="1">
      <alignment horizontal="left" vertical="center" shrinkToFit="1"/>
    </xf>
    <xf numFmtId="177" fontId="29" fillId="6" borderId="0" xfId="12" applyNumberFormat="1" applyFont="1" applyFill="1" applyBorder="1" applyAlignment="1" applyProtection="1">
      <alignment horizontal="right" vertical="center" shrinkToFit="1"/>
    </xf>
    <xf numFmtId="177" fontId="29" fillId="6" borderId="0" xfId="12" applyNumberFormat="1" applyFont="1" applyFill="1" applyBorder="1" applyAlignment="1" applyProtection="1">
      <alignment horizontal="left" vertical="center" shrinkToFit="1"/>
    </xf>
    <xf numFmtId="0" fontId="22" fillId="6" borderId="0" xfId="12" applyFont="1" applyFill="1" applyBorder="1" applyProtection="1">
      <alignment vertical="center"/>
    </xf>
    <xf numFmtId="0" fontId="29" fillId="6" borderId="73" xfId="12" applyFont="1" applyFill="1" applyBorder="1" applyAlignment="1" applyProtection="1">
      <alignment vertical="center"/>
    </xf>
    <xf numFmtId="0" fontId="29" fillId="6" borderId="73" xfId="12" applyFont="1" applyFill="1" applyBorder="1" applyAlignment="1" applyProtection="1">
      <alignment horizontal="center" vertical="center"/>
    </xf>
    <xf numFmtId="0" fontId="29" fillId="6" borderId="31" xfId="12" applyFont="1" applyFill="1" applyBorder="1" applyProtection="1">
      <alignment vertical="center"/>
    </xf>
    <xf numFmtId="0" fontId="29" fillId="6" borderId="11" xfId="12" applyFont="1" applyFill="1" applyBorder="1" applyAlignment="1" applyProtection="1">
      <alignment vertical="center"/>
    </xf>
    <xf numFmtId="0" fontId="29" fillId="6" borderId="12" xfId="12" applyFont="1" applyFill="1" applyBorder="1" applyAlignment="1" applyProtection="1">
      <alignment vertical="center"/>
    </xf>
    <xf numFmtId="0" fontId="29" fillId="6" borderId="0" xfId="12" applyFont="1" applyFill="1" applyBorder="1" applyAlignment="1" applyProtection="1">
      <alignment vertical="center"/>
    </xf>
    <xf numFmtId="0" fontId="29" fillId="6" borderId="64" xfId="12" applyFont="1" applyFill="1" applyBorder="1" applyAlignment="1" applyProtection="1">
      <alignment vertical="center"/>
    </xf>
    <xf numFmtId="0" fontId="29" fillId="6" borderId="0" xfId="12" applyFont="1" applyFill="1" applyAlignment="1" applyProtection="1">
      <alignment vertical="center"/>
    </xf>
    <xf numFmtId="0" fontId="29" fillId="6" borderId="0" xfId="12" applyFont="1" applyFill="1" applyBorder="1" applyAlignment="1" applyProtection="1">
      <alignment horizontal="center" vertical="center"/>
    </xf>
    <xf numFmtId="0" fontId="30" fillId="6" borderId="0" xfId="12" applyFont="1" applyFill="1" applyAlignment="1" applyProtection="1">
      <alignment vertical="center"/>
    </xf>
    <xf numFmtId="0" fontId="30" fillId="6" borderId="0" xfId="12" applyFont="1" applyFill="1" applyBorder="1" applyAlignment="1" applyProtection="1">
      <alignment horizontal="center" vertical="center"/>
    </xf>
    <xf numFmtId="0" fontId="30" fillId="6" borderId="7" xfId="12" applyFont="1" applyFill="1" applyBorder="1" applyAlignment="1" applyProtection="1">
      <alignment vertical="center"/>
    </xf>
    <xf numFmtId="0" fontId="30" fillId="6" borderId="0" xfId="12" applyFont="1" applyFill="1" applyBorder="1" applyAlignment="1" applyProtection="1">
      <alignment vertical="center"/>
    </xf>
    <xf numFmtId="0" fontId="32" fillId="6" borderId="0" xfId="13" applyFont="1" applyFill="1" applyProtection="1">
      <alignment vertical="center"/>
    </xf>
    <xf numFmtId="0" fontId="1" fillId="0" borderId="0" xfId="13">
      <alignment vertical="center"/>
    </xf>
    <xf numFmtId="0" fontId="12" fillId="6" borderId="0" xfId="6" applyFill="1" applyProtection="1">
      <protection hidden="1"/>
    </xf>
    <xf numFmtId="0" fontId="12" fillId="6" borderId="0" xfId="6" applyFill="1"/>
    <xf numFmtId="0" fontId="1" fillId="0" borderId="0" xfId="16" applyFont="1" applyFill="1">
      <alignment vertical="center"/>
    </xf>
    <xf numFmtId="0" fontId="1" fillId="0" borderId="0" xfId="16" applyFont="1" applyFill="1" applyBorder="1">
      <alignment vertical="center"/>
    </xf>
    <xf numFmtId="0" fontId="29" fillId="0" borderId="41" xfId="16" applyFont="1" applyFill="1" applyBorder="1">
      <alignment vertical="center"/>
    </xf>
    <xf numFmtId="0" fontId="1" fillId="0" borderId="12" xfId="16" applyFont="1" applyFill="1" applyBorder="1">
      <alignment vertical="center"/>
    </xf>
    <xf numFmtId="0" fontId="1" fillId="0" borderId="46" xfId="16" applyFont="1" applyFill="1" applyBorder="1">
      <alignment vertical="center"/>
    </xf>
    <xf numFmtId="0" fontId="1" fillId="0" borderId="62"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6"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2"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15" fillId="6" borderId="186" xfId="16" applyNumberFormat="1" applyFont="1" applyFill="1" applyBorder="1" applyAlignment="1">
      <alignment horizontal="center" vertical="center"/>
    </xf>
    <xf numFmtId="178" fontId="3" fillId="6" borderId="50" xfId="16" applyNumberFormat="1" applyFont="1" applyFill="1" applyBorder="1" applyAlignment="1">
      <alignment horizontal="center" vertical="center"/>
    </xf>
    <xf numFmtId="177" fontId="3" fillId="6" borderId="45"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0" xfId="17" applyNumberFormat="1" applyFont="1" applyFill="1" applyBorder="1" applyAlignment="1">
      <alignment horizontal="right" vertical="center" shrinkToFit="1"/>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0"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2" xfId="16" applyNumberFormat="1" applyFont="1" applyFill="1" applyBorder="1">
      <alignment vertical="center"/>
    </xf>
    <xf numFmtId="190" fontId="13" fillId="0" borderId="34" xfId="16" applyNumberFormat="1" applyFont="1" applyFill="1" applyBorder="1" applyAlignment="1">
      <alignment horizontal="right" vertical="center" shrinkToFit="1"/>
    </xf>
    <xf numFmtId="190" fontId="13" fillId="0" borderId="186" xfId="16" applyNumberFormat="1" applyFont="1" applyFill="1" applyBorder="1" applyAlignment="1">
      <alignment horizontal="right" vertical="center" shrinkToFit="1"/>
    </xf>
    <xf numFmtId="190" fontId="3" fillId="0" borderId="50"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3" fillId="0" borderId="34" xfId="16" applyNumberFormat="1" applyFont="1" applyFill="1" applyBorder="1" applyAlignment="1">
      <alignment horizontal="right" vertical="center" shrinkToFit="1"/>
    </xf>
    <xf numFmtId="187" fontId="13" fillId="0" borderId="186" xfId="16" applyNumberFormat="1" applyFont="1" applyFill="1" applyBorder="1" applyAlignment="1">
      <alignment horizontal="right" vertical="center" shrinkToFit="1"/>
    </xf>
    <xf numFmtId="187" fontId="3" fillId="0" borderId="50"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2" xfId="16" applyNumberFormat="1" applyFont="1" applyFill="1" applyBorder="1">
      <alignment vertical="center"/>
    </xf>
    <xf numFmtId="189" fontId="3" fillId="0" borderId="52"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6"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0"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2" xfId="16" applyFont="1" applyFill="1" applyBorder="1">
      <alignment vertical="center"/>
    </xf>
    <xf numFmtId="0" fontId="29" fillId="0" borderId="62" xfId="16" applyFont="1" applyFill="1" applyBorder="1">
      <alignment vertical="center"/>
    </xf>
    <xf numFmtId="0" fontId="1" fillId="0" borderId="52" xfId="17" applyFont="1" applyFill="1" applyBorder="1">
      <alignment vertical="center"/>
    </xf>
    <xf numFmtId="189" fontId="3" fillId="0" borderId="52" xfId="17" applyNumberFormat="1" applyFont="1" applyFill="1" applyBorder="1">
      <alignment vertical="center"/>
    </xf>
    <xf numFmtId="178" fontId="13" fillId="0" borderId="41" xfId="18" applyNumberFormat="1" applyFont="1" applyBorder="1" applyAlignment="1">
      <alignment vertical="center"/>
    </xf>
    <xf numFmtId="178" fontId="13" fillId="0" borderId="46" xfId="18" applyNumberFormat="1" applyFont="1" applyBorder="1" applyAlignment="1">
      <alignment vertical="center"/>
    </xf>
    <xf numFmtId="178" fontId="13" fillId="0" borderId="37" xfId="18" applyNumberFormat="1" applyFont="1" applyBorder="1" applyAlignment="1">
      <alignment vertical="center"/>
    </xf>
    <xf numFmtId="178" fontId="13" fillId="0" borderId="40" xfId="18" applyNumberFormat="1" applyFont="1" applyBorder="1" applyAlignment="1">
      <alignment vertical="center"/>
    </xf>
    <xf numFmtId="178" fontId="13" fillId="0" borderId="41" xfId="18" applyNumberFormat="1" applyFont="1" applyBorder="1" applyAlignment="1">
      <alignment horizontal="center" vertical="center"/>
    </xf>
    <xf numFmtId="178" fontId="13" fillId="0" borderId="50" xfId="18" applyNumberFormat="1" applyFont="1" applyBorder="1" applyAlignment="1">
      <alignment horizontal="center" vertical="center" wrapText="1"/>
    </xf>
    <xf numFmtId="178" fontId="19" fillId="0" borderId="51" xfId="18" applyNumberFormat="1" applyFont="1" applyBorder="1" applyAlignment="1">
      <alignment horizontal="center" vertical="center"/>
    </xf>
    <xf numFmtId="178" fontId="13" fillId="0" borderId="52" xfId="18" applyNumberFormat="1" applyFont="1" applyBorder="1" applyAlignment="1">
      <alignment horizontal="center" vertical="center" wrapText="1"/>
    </xf>
    <xf numFmtId="178" fontId="13" fillId="0" borderId="34" xfId="18" applyNumberFormat="1" applyFont="1" applyBorder="1" applyAlignment="1">
      <alignment horizontal="center" vertical="center"/>
    </xf>
    <xf numFmtId="177" fontId="13" fillId="0" borderId="15" xfId="19" applyNumberFormat="1" applyFont="1" applyFill="1" applyBorder="1" applyAlignment="1">
      <alignment horizontal="right" vertical="center" shrinkToFit="1"/>
    </xf>
    <xf numFmtId="177" fontId="13" fillId="0" borderId="41" xfId="19" applyNumberFormat="1" applyFont="1" applyFill="1" applyBorder="1" applyAlignment="1">
      <alignment horizontal="right" vertical="center" shrinkToFit="1"/>
    </xf>
    <xf numFmtId="187" fontId="13" fillId="0" borderId="53" xfId="19" applyNumberFormat="1" applyFont="1" applyFill="1" applyBorder="1" applyAlignment="1">
      <alignment horizontal="right" vertical="center" shrinkToFit="1"/>
    </xf>
    <xf numFmtId="177" fontId="13" fillId="0" borderId="51" xfId="19" applyNumberFormat="1" applyFont="1" applyFill="1" applyBorder="1" applyAlignment="1">
      <alignment horizontal="right" vertical="center" shrinkToFit="1"/>
    </xf>
    <xf numFmtId="187" fontId="13" fillId="0" borderId="54" xfId="19" applyNumberFormat="1" applyFont="1" applyFill="1" applyBorder="1" applyAlignment="1">
      <alignment horizontal="right" vertical="center" shrinkToFit="1"/>
    </xf>
    <xf numFmtId="187" fontId="13" fillId="0" borderId="15" xfId="19" applyNumberFormat="1" applyFont="1" applyBorder="1" applyAlignment="1">
      <alignment horizontal="right" vertical="center" shrinkToFit="1"/>
    </xf>
    <xf numFmtId="178" fontId="13" fillId="0" borderId="37" xfId="18" applyNumberFormat="1" applyFont="1" applyBorder="1" applyAlignment="1">
      <alignment horizontal="center" vertical="center"/>
    </xf>
    <xf numFmtId="178" fontId="13" fillId="0" borderId="55" xfId="18" applyNumberFormat="1" applyFont="1" applyBorder="1" applyAlignment="1">
      <alignment horizontal="center" vertical="center"/>
    </xf>
    <xf numFmtId="177" fontId="13" fillId="0" borderId="56" xfId="19" applyNumberFormat="1" applyFont="1" applyFill="1" applyBorder="1" applyAlignment="1">
      <alignment horizontal="right" vertical="center" shrinkToFit="1"/>
    </xf>
    <xf numFmtId="177" fontId="13" fillId="0" borderId="57" xfId="19" applyNumberFormat="1" applyFont="1" applyFill="1" applyBorder="1" applyAlignment="1">
      <alignment horizontal="right" vertical="center" shrinkToFit="1"/>
    </xf>
    <xf numFmtId="187" fontId="13" fillId="0" borderId="55" xfId="19" applyNumberFormat="1" applyFont="1" applyFill="1" applyBorder="1" applyAlignment="1">
      <alignment horizontal="right" vertical="center" shrinkToFit="1"/>
    </xf>
    <xf numFmtId="177" fontId="13" fillId="0" borderId="58" xfId="19" applyNumberFormat="1" applyFont="1" applyFill="1" applyBorder="1" applyAlignment="1">
      <alignment horizontal="right" vertical="center" shrinkToFit="1"/>
    </xf>
    <xf numFmtId="187" fontId="13" fillId="0" borderId="59" xfId="19" applyNumberFormat="1" applyFont="1" applyFill="1" applyBorder="1" applyAlignment="1">
      <alignment horizontal="right" vertical="center" shrinkToFit="1"/>
    </xf>
    <xf numFmtId="187" fontId="13" fillId="0" borderId="56" xfId="19" applyNumberFormat="1" applyFont="1" applyBorder="1" applyAlignment="1">
      <alignment horizontal="right" vertical="center" shrinkToFit="1"/>
    </xf>
    <xf numFmtId="178" fontId="13" fillId="0" borderId="46" xfId="18" applyNumberFormat="1" applyFont="1" applyBorder="1" applyAlignment="1">
      <alignment horizontal="center" vertical="center"/>
    </xf>
    <xf numFmtId="177" fontId="13" fillId="0" borderId="15" xfId="19" applyNumberFormat="1" applyFont="1" applyBorder="1" applyAlignment="1">
      <alignment horizontal="right" vertical="center" shrinkToFit="1"/>
    </xf>
    <xf numFmtId="177" fontId="13" fillId="0" borderId="41" xfId="19" applyNumberFormat="1" applyFont="1" applyBorder="1" applyAlignment="1">
      <alignment horizontal="right" vertical="center" shrinkToFit="1"/>
    </xf>
    <xf numFmtId="187" fontId="13" fillId="0" borderId="53" xfId="19" applyNumberFormat="1" applyFont="1" applyBorder="1" applyAlignment="1">
      <alignment horizontal="right" vertical="center" shrinkToFit="1"/>
    </xf>
    <xf numFmtId="177" fontId="13" fillId="0" borderId="51" xfId="19" applyNumberFormat="1" applyFont="1" applyBorder="1" applyAlignment="1">
      <alignment horizontal="right" vertical="center" shrinkToFit="1"/>
    </xf>
    <xf numFmtId="187" fontId="13"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0" fillId="6" borderId="0" xfId="6" applyFont="1" applyFill="1" applyAlignment="1">
      <alignment vertical="center"/>
    </xf>
    <xf numFmtId="0" fontId="12" fillId="6" borderId="0" xfId="6" applyFill="1" applyAlignment="1" applyProtection="1">
      <alignment vertical="center"/>
      <protection hidden="1"/>
    </xf>
    <xf numFmtId="0" fontId="1" fillId="0" borderId="0" xfId="16" applyFont="1">
      <alignment vertical="center"/>
    </xf>
    <xf numFmtId="0" fontId="12"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46" xfId="16" applyFont="1" applyBorder="1">
      <alignment vertical="center"/>
    </xf>
    <xf numFmtId="0" fontId="29" fillId="0" borderId="0" xfId="16" applyFont="1">
      <alignment vertical="center"/>
    </xf>
    <xf numFmtId="0" fontId="1" fillId="0" borderId="62"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2" xfId="16" applyFont="1" applyBorder="1">
      <alignment vertical="center"/>
    </xf>
    <xf numFmtId="0" fontId="1" fillId="0" borderId="40" xfId="16" applyFont="1" applyBorder="1">
      <alignment vertical="center"/>
    </xf>
    <xf numFmtId="0" fontId="1" fillId="0" borderId="31" xfId="16" applyFont="1" applyBorder="1">
      <alignment vertical="center"/>
    </xf>
    <xf numFmtId="0" fontId="29" fillId="0" borderId="41" xfId="16" applyFont="1" applyBorder="1">
      <alignment vertical="center"/>
    </xf>
    <xf numFmtId="178" fontId="33"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2"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2" xfId="16" applyNumberFormat="1" applyFont="1" applyBorder="1">
      <alignment vertical="center"/>
    </xf>
    <xf numFmtId="189" fontId="1" fillId="0" borderId="52" xfId="16" applyNumberFormat="1" applyFont="1" applyBorder="1">
      <alignment vertical="center"/>
    </xf>
    <xf numFmtId="178" fontId="1" fillId="0" borderId="40" xfId="16" applyNumberFormat="1" applyFont="1" applyBorder="1">
      <alignment vertical="center"/>
    </xf>
    <xf numFmtId="0" fontId="29" fillId="0" borderId="62" xfId="16" applyFont="1" applyBorder="1">
      <alignment vertical="center"/>
    </xf>
    <xf numFmtId="0" fontId="1" fillId="0" borderId="0" xfId="17" applyFont="1">
      <alignment vertical="center"/>
    </xf>
    <xf numFmtId="189" fontId="1" fillId="0" borderId="0" xfId="17" applyNumberFormat="1" applyFont="1">
      <alignment vertical="center"/>
    </xf>
    <xf numFmtId="178" fontId="12" fillId="0" borderId="0" xfId="18" applyNumberFormat="1" applyAlignment="1">
      <alignment vertical="center"/>
    </xf>
    <xf numFmtId="177" fontId="12" fillId="0" borderId="0" xfId="19" applyNumberFormat="1" applyAlignment="1">
      <alignment horizontal="right" vertical="center"/>
    </xf>
    <xf numFmtId="187" fontId="12" fillId="0" borderId="0" xfId="19" applyNumberFormat="1" applyAlignment="1">
      <alignment horizontal="right" vertical="center"/>
    </xf>
    <xf numFmtId="178" fontId="1" fillId="6" borderId="0" xfId="16" applyNumberFormat="1" applyFont="1" applyFill="1" applyAlignment="1">
      <alignment vertical="center" wrapText="1"/>
    </xf>
    <xf numFmtId="178" fontId="12" fillId="0" borderId="0" xfId="18" applyNumberFormat="1" applyAlignment="1">
      <alignment horizontal="center" vertical="center"/>
    </xf>
    <xf numFmtId="0" fontId="34" fillId="0" borderId="0" xfId="20" applyFont="1">
      <alignment vertical="center"/>
    </xf>
    <xf numFmtId="180" fontId="1" fillId="0" borderId="0" xfId="16" applyNumberFormat="1" applyFont="1">
      <alignment vertical="center"/>
    </xf>
    <xf numFmtId="0" fontId="15" fillId="0" borderId="36" xfId="8" applyFont="1" applyFill="1" applyBorder="1" applyAlignment="1">
      <alignment horizontal="center" vertical="center"/>
    </xf>
    <xf numFmtId="0" fontId="15" fillId="0" borderId="8" xfId="8" applyFont="1" applyFill="1" applyBorder="1" applyAlignment="1">
      <alignment horizontal="center" vertical="center"/>
    </xf>
    <xf numFmtId="0" fontId="15" fillId="0" borderId="9" xfId="8" applyFont="1" applyFill="1" applyBorder="1" applyAlignment="1">
      <alignment horizontal="center" vertical="center"/>
    </xf>
    <xf numFmtId="0" fontId="19" fillId="0" borderId="36" xfId="7" applyFont="1" applyFill="1" applyBorder="1" applyAlignment="1">
      <alignment horizontal="left" vertical="center"/>
    </xf>
    <xf numFmtId="0" fontId="19" fillId="0" borderId="8" xfId="7" applyFont="1" applyFill="1" applyBorder="1" applyAlignment="1">
      <alignment horizontal="left" vertical="center"/>
    </xf>
    <xf numFmtId="0" fontId="19" fillId="0" borderId="9" xfId="7" applyFont="1" applyFill="1" applyBorder="1" applyAlignment="1">
      <alignment horizontal="left" vertical="center"/>
    </xf>
    <xf numFmtId="178" fontId="15" fillId="0" borderId="36" xfId="8" applyNumberFormat="1" applyFont="1" applyFill="1" applyBorder="1" applyAlignment="1">
      <alignment horizontal="right" vertical="center" shrinkToFit="1"/>
    </xf>
    <xf numFmtId="178" fontId="15" fillId="0" borderId="8" xfId="8" applyNumberFormat="1" applyFont="1" applyFill="1" applyBorder="1" applyAlignment="1">
      <alignment horizontal="right" vertical="center" shrinkToFit="1"/>
    </xf>
    <xf numFmtId="178" fontId="15" fillId="0" borderId="9" xfId="8" applyNumberFormat="1" applyFont="1" applyFill="1" applyBorder="1" applyAlignment="1">
      <alignment horizontal="right" vertical="center" shrinkToFit="1"/>
    </xf>
    <xf numFmtId="0" fontId="15" fillId="0" borderId="36" xfId="8" applyFont="1" applyFill="1" applyBorder="1" applyAlignment="1">
      <alignment horizontal="left" vertical="center"/>
    </xf>
    <xf numFmtId="0" fontId="15" fillId="0" borderId="8" xfId="8" applyFont="1" applyFill="1" applyBorder="1" applyAlignment="1">
      <alignment horizontal="left" vertical="center"/>
    </xf>
    <xf numFmtId="0" fontId="15" fillId="0" borderId="9" xfId="8" applyFont="1" applyFill="1" applyBorder="1" applyAlignment="1">
      <alignment horizontal="left" vertical="center"/>
    </xf>
    <xf numFmtId="181" fontId="15" fillId="0" borderId="36" xfId="8" applyNumberFormat="1" applyFont="1" applyFill="1" applyBorder="1" applyAlignment="1">
      <alignment horizontal="right" vertical="center" shrinkToFit="1"/>
    </xf>
    <xf numFmtId="181" fontId="15" fillId="0" borderId="8" xfId="8" applyNumberFormat="1" applyFont="1" applyFill="1" applyBorder="1" applyAlignment="1">
      <alignment horizontal="right" vertical="center" shrinkToFit="1"/>
    </xf>
    <xf numFmtId="181" fontId="15" fillId="0" borderId="9" xfId="8" applyNumberFormat="1" applyFont="1" applyFill="1" applyBorder="1" applyAlignment="1">
      <alignment horizontal="right" vertical="center" shrinkToFit="1"/>
    </xf>
    <xf numFmtId="49" fontId="16" fillId="0" borderId="0" xfId="8" applyNumberFormat="1" applyFont="1" applyFill="1" applyAlignment="1">
      <alignment horizontal="center" vertical="center"/>
    </xf>
    <xf numFmtId="0" fontId="15" fillId="0" borderId="4" xfId="8" applyFont="1" applyFill="1" applyBorder="1" applyAlignment="1">
      <alignment horizontal="center" vertical="center"/>
    </xf>
    <xf numFmtId="0" fontId="15" fillId="0" borderId="23" xfId="8" applyFont="1" applyFill="1" applyBorder="1" applyAlignment="1">
      <alignment horizontal="center" vertical="center"/>
    </xf>
    <xf numFmtId="0" fontId="15" fillId="0" borderId="5" xfId="8" applyFont="1" applyFill="1" applyBorder="1" applyAlignment="1">
      <alignment horizontal="center" vertical="center"/>
    </xf>
    <xf numFmtId="0" fontId="15" fillId="0" borderId="47" xfId="8" applyFont="1" applyFill="1" applyBorder="1" applyAlignment="1">
      <alignment horizontal="center" vertical="center"/>
    </xf>
    <xf numFmtId="0" fontId="15" fillId="0" borderId="38" xfId="8" applyFont="1" applyFill="1" applyBorder="1" applyAlignment="1">
      <alignment horizontal="center" vertical="center"/>
    </xf>
    <xf numFmtId="0" fontId="15" fillId="0" borderId="61" xfId="8" applyFont="1" applyFill="1" applyBorder="1" applyAlignment="1">
      <alignment horizontal="center" vertical="center"/>
    </xf>
    <xf numFmtId="0" fontId="15" fillId="0" borderId="66" xfId="8" applyFont="1" applyFill="1" applyBorder="1" applyAlignment="1">
      <alignment horizontal="center" vertical="center"/>
    </xf>
    <xf numFmtId="0" fontId="15" fillId="0" borderId="40" xfId="8" applyFont="1" applyFill="1" applyBorder="1" applyAlignment="1">
      <alignment horizontal="center" vertical="center"/>
    </xf>
    <xf numFmtId="0" fontId="15" fillId="0" borderId="45" xfId="8" applyFont="1" applyFill="1" applyBorder="1" applyAlignment="1">
      <alignment horizontal="center" vertical="center"/>
    </xf>
    <xf numFmtId="0" fontId="15" fillId="0" borderId="60" xfId="8" applyFont="1" applyFill="1" applyBorder="1" applyAlignment="1">
      <alignment horizontal="center" vertical="center"/>
    </xf>
    <xf numFmtId="0" fontId="15" fillId="0" borderId="10" xfId="8" applyFont="1" applyFill="1" applyBorder="1" applyAlignment="1">
      <alignment horizontal="center" vertical="center"/>
    </xf>
    <xf numFmtId="0" fontId="15" fillId="0" borderId="62" xfId="8" applyFont="1" applyFill="1" applyBorder="1" applyAlignment="1">
      <alignment horizontal="center" vertical="center"/>
    </xf>
    <xf numFmtId="0" fontId="15" fillId="0" borderId="63" xfId="8" applyFont="1" applyFill="1" applyBorder="1" applyAlignment="1">
      <alignment horizontal="center" vertical="center"/>
    </xf>
    <xf numFmtId="0" fontId="15" fillId="0" borderId="37" xfId="8" applyFont="1" applyFill="1" applyBorder="1" applyAlignment="1">
      <alignment horizontal="center" vertical="center"/>
    </xf>
    <xf numFmtId="0" fontId="15" fillId="0" borderId="67" xfId="8" applyFont="1" applyFill="1" applyBorder="1" applyAlignment="1">
      <alignment horizontal="center" vertical="center"/>
    </xf>
    <xf numFmtId="0" fontId="15" fillId="0" borderId="7" xfId="8" applyFont="1" applyFill="1" applyBorder="1" applyAlignment="1">
      <alignment horizontal="center" vertical="center"/>
    </xf>
    <xf numFmtId="0" fontId="15" fillId="0" borderId="0" xfId="8" applyFont="1" applyFill="1" applyBorder="1" applyAlignment="1">
      <alignment horizontal="center" vertical="center"/>
    </xf>
    <xf numFmtId="0" fontId="15" fillId="0" borderId="24" xfId="8" applyFont="1" applyFill="1" applyBorder="1" applyAlignment="1">
      <alignment horizontal="center" vertical="center"/>
    </xf>
    <xf numFmtId="0" fontId="15" fillId="0" borderId="52" xfId="8" applyFont="1" applyFill="1" applyBorder="1" applyAlignment="1">
      <alignment horizontal="center" vertical="center"/>
    </xf>
    <xf numFmtId="0" fontId="15" fillId="0" borderId="64" xfId="8" applyFont="1" applyFill="1" applyBorder="1" applyAlignment="1">
      <alignment horizontal="center" vertical="center"/>
    </xf>
    <xf numFmtId="0" fontId="15" fillId="0" borderId="65" xfId="8" applyFont="1" applyFill="1" applyBorder="1" applyAlignment="1">
      <alignment horizontal="center" vertical="center"/>
    </xf>
    <xf numFmtId="0" fontId="15" fillId="0" borderId="1" xfId="8" applyFont="1" applyFill="1" applyBorder="1" applyAlignment="1">
      <alignment horizontal="center" vertical="center"/>
    </xf>
    <xf numFmtId="0" fontId="15" fillId="0" borderId="2" xfId="8" applyFont="1" applyFill="1" applyBorder="1" applyAlignment="1">
      <alignment horizontal="center" vertical="center"/>
    </xf>
    <xf numFmtId="0" fontId="15" fillId="0" borderId="3" xfId="8" applyFont="1" applyFill="1" applyBorder="1" applyAlignment="1">
      <alignment horizontal="center" vertical="center"/>
    </xf>
    <xf numFmtId="181" fontId="15" fillId="0" borderId="7" xfId="8" applyNumberFormat="1" applyFont="1" applyFill="1" applyBorder="1" applyAlignment="1">
      <alignment horizontal="right" vertical="center" shrinkToFit="1"/>
    </xf>
    <xf numFmtId="181" fontId="15" fillId="0" borderId="0" xfId="8" applyNumberFormat="1" applyFont="1" applyFill="1" applyBorder="1" applyAlignment="1">
      <alignment horizontal="right" vertical="center" shrinkToFit="1"/>
    </xf>
    <xf numFmtId="181" fontId="15" fillId="0" borderId="64" xfId="8" applyNumberFormat="1" applyFont="1" applyFill="1" applyBorder="1" applyAlignment="1">
      <alignment horizontal="right" vertical="center" shrinkToFit="1"/>
    </xf>
    <xf numFmtId="178" fontId="15" fillId="0" borderId="7" xfId="8" applyNumberFormat="1" applyFont="1" applyFill="1" applyBorder="1" applyAlignment="1">
      <alignment horizontal="right" vertical="center" shrinkToFit="1"/>
    </xf>
    <xf numFmtId="178" fontId="15" fillId="0" borderId="0" xfId="8" applyNumberFormat="1" applyFont="1" applyFill="1" applyBorder="1" applyAlignment="1">
      <alignment horizontal="right" vertical="center" shrinkToFit="1"/>
    </xf>
    <xf numFmtId="178" fontId="15" fillId="0" borderId="64" xfId="8" applyNumberFormat="1" applyFont="1" applyFill="1" applyBorder="1" applyAlignment="1">
      <alignment horizontal="right" vertical="center" shrinkToFit="1"/>
    </xf>
    <xf numFmtId="0" fontId="15" fillId="0" borderId="7" xfId="8" applyFont="1" applyFill="1" applyBorder="1" applyAlignment="1">
      <alignment horizontal="left" vertical="center"/>
    </xf>
    <xf numFmtId="0" fontId="15" fillId="0" borderId="0" xfId="8" applyFont="1" applyFill="1" applyBorder="1" applyAlignment="1">
      <alignment horizontal="left" vertical="center"/>
    </xf>
    <xf numFmtId="0" fontId="15" fillId="0" borderId="64" xfId="8" applyFont="1" applyFill="1" applyBorder="1" applyAlignment="1">
      <alignment horizontal="left" vertical="center"/>
    </xf>
    <xf numFmtId="0" fontId="15" fillId="0" borderId="14" xfId="8" applyFont="1" applyFill="1" applyBorder="1" applyAlignment="1">
      <alignment horizontal="center" vertical="center"/>
    </xf>
    <xf numFmtId="0" fontId="15" fillId="0" borderId="46" xfId="8" applyFont="1" applyFill="1" applyBorder="1" applyAlignment="1">
      <alignment horizontal="center" vertical="center"/>
    </xf>
    <xf numFmtId="0" fontId="15" fillId="0" borderId="15" xfId="8" applyFont="1" applyFill="1" applyBorder="1" applyAlignment="1">
      <alignment horizontal="center" vertical="center"/>
    </xf>
    <xf numFmtId="0" fontId="15" fillId="0" borderId="48" xfId="8" applyFont="1" applyFill="1" applyBorder="1" applyAlignment="1">
      <alignment horizontal="center" vertical="center"/>
    </xf>
    <xf numFmtId="0" fontId="15" fillId="0" borderId="68" xfId="8" applyFont="1" applyFill="1" applyBorder="1" applyAlignment="1">
      <alignment horizontal="center" vertical="center"/>
    </xf>
    <xf numFmtId="0" fontId="15" fillId="0" borderId="69" xfId="8" applyFont="1" applyFill="1" applyBorder="1" applyAlignment="1">
      <alignment horizontal="center" vertical="center"/>
    </xf>
    <xf numFmtId="0" fontId="15" fillId="0" borderId="41" xfId="8" applyFont="1" applyFill="1" applyBorder="1" applyAlignment="1">
      <alignment horizontal="center" vertical="center"/>
    </xf>
    <xf numFmtId="0" fontId="15" fillId="0" borderId="16" xfId="8" applyFont="1" applyFill="1" applyBorder="1" applyAlignment="1">
      <alignment horizontal="center" vertical="center"/>
    </xf>
    <xf numFmtId="0" fontId="15" fillId="0" borderId="70" xfId="8" applyFont="1" applyFill="1" applyBorder="1" applyAlignment="1">
      <alignment horizontal="center" vertical="center"/>
    </xf>
    <xf numFmtId="0" fontId="15" fillId="0" borderId="71" xfId="8" applyFont="1" applyFill="1" applyBorder="1" applyAlignment="1">
      <alignment horizontal="center" vertical="center"/>
    </xf>
    <xf numFmtId="0" fontId="15" fillId="0" borderId="11" xfId="8" applyFont="1" applyFill="1" applyBorder="1" applyAlignment="1">
      <alignment horizontal="center" vertical="center"/>
    </xf>
    <xf numFmtId="0" fontId="15" fillId="0" borderId="12" xfId="8" applyFont="1" applyFill="1" applyBorder="1" applyAlignment="1">
      <alignment horizontal="center" vertical="center"/>
    </xf>
    <xf numFmtId="0" fontId="15" fillId="0" borderId="72" xfId="8" applyFont="1" applyFill="1" applyBorder="1" applyAlignment="1">
      <alignment horizontal="center" vertical="center"/>
    </xf>
    <xf numFmtId="0" fontId="15" fillId="0" borderId="73" xfId="8" applyFont="1" applyFill="1" applyBorder="1" applyAlignment="1">
      <alignment horizontal="center" vertical="center"/>
    </xf>
    <xf numFmtId="49" fontId="15" fillId="0" borderId="41" xfId="8" applyNumberFormat="1" applyFont="1" applyFill="1" applyBorder="1" applyAlignment="1">
      <alignment horizontal="center" vertical="center"/>
    </xf>
    <xf numFmtId="49" fontId="15" fillId="0" borderId="12" xfId="8" applyNumberFormat="1" applyFont="1" applyFill="1" applyBorder="1" applyAlignment="1">
      <alignment horizontal="center" vertical="center"/>
    </xf>
    <xf numFmtId="49" fontId="15" fillId="0" borderId="13" xfId="8" applyNumberFormat="1" applyFont="1" applyFill="1" applyBorder="1" applyAlignment="1">
      <alignment horizontal="center" vertical="center"/>
    </xf>
    <xf numFmtId="49" fontId="15" fillId="0" borderId="62" xfId="8" applyNumberFormat="1" applyFont="1" applyFill="1" applyBorder="1" applyAlignment="1">
      <alignment horizontal="center" vertical="center"/>
    </xf>
    <xf numFmtId="49" fontId="15" fillId="0" borderId="0" xfId="8" applyNumberFormat="1" applyFont="1" applyFill="1" applyBorder="1" applyAlignment="1">
      <alignment horizontal="center" vertical="center"/>
    </xf>
    <xf numFmtId="49" fontId="15" fillId="0" borderId="64" xfId="8" applyNumberFormat="1" applyFont="1" applyFill="1" applyBorder="1" applyAlignment="1">
      <alignment horizontal="center" vertical="center"/>
    </xf>
    <xf numFmtId="49" fontId="15" fillId="0" borderId="70" xfId="8" applyNumberFormat="1" applyFont="1" applyFill="1" applyBorder="1" applyAlignment="1">
      <alignment horizontal="center" vertical="center"/>
    </xf>
    <xf numFmtId="49" fontId="15" fillId="0" borderId="73" xfId="8" applyNumberFormat="1" applyFont="1" applyFill="1" applyBorder="1" applyAlignment="1">
      <alignment horizontal="center" vertical="center"/>
    </xf>
    <xf numFmtId="49" fontId="15" fillId="0" borderId="74" xfId="8" applyNumberFormat="1" applyFont="1" applyFill="1" applyBorder="1" applyAlignment="1">
      <alignment horizontal="center" vertical="center"/>
    </xf>
    <xf numFmtId="0" fontId="15" fillId="0" borderId="30" xfId="8" applyFont="1" applyFill="1" applyBorder="1" applyAlignment="1">
      <alignment vertical="center"/>
    </xf>
    <xf numFmtId="0" fontId="15" fillId="0" borderId="31" xfId="8" applyFont="1" applyFill="1" applyBorder="1" applyAlignment="1">
      <alignment vertical="center"/>
    </xf>
    <xf numFmtId="0" fontId="15" fillId="0" borderId="42" xfId="8" applyFont="1" applyFill="1" applyBorder="1" applyAlignment="1">
      <alignment vertical="center"/>
    </xf>
    <xf numFmtId="0" fontId="15" fillId="0" borderId="39" xfId="8" applyFont="1" applyFill="1" applyBorder="1" applyAlignment="1">
      <alignment horizontal="center" vertical="center"/>
    </xf>
    <xf numFmtId="0" fontId="15" fillId="0" borderId="31" xfId="8" applyFont="1" applyFill="1" applyBorder="1" applyAlignment="1">
      <alignment horizontal="center" vertical="center"/>
    </xf>
    <xf numFmtId="0" fontId="19" fillId="0" borderId="7" xfId="7" applyFont="1" applyFill="1" applyBorder="1" applyAlignment="1">
      <alignment horizontal="left" vertical="center"/>
    </xf>
    <xf numFmtId="0" fontId="19" fillId="0" borderId="0" xfId="7" applyFont="1" applyFill="1" applyBorder="1" applyAlignment="1">
      <alignment horizontal="left" vertical="center"/>
    </xf>
    <xf numFmtId="0" fontId="19" fillId="0" borderId="64" xfId="7" applyFont="1" applyFill="1" applyBorder="1" applyAlignment="1">
      <alignment horizontal="left" vertical="center"/>
    </xf>
    <xf numFmtId="182" fontId="15" fillId="0" borderId="7" xfId="8" applyNumberFormat="1" applyFont="1" applyFill="1" applyBorder="1" applyAlignment="1">
      <alignment horizontal="right" vertical="center" shrinkToFit="1"/>
    </xf>
    <xf numFmtId="182" fontId="15" fillId="0" borderId="0" xfId="8" applyNumberFormat="1" applyFont="1" applyFill="1" applyBorder="1" applyAlignment="1">
      <alignment horizontal="right" vertical="center" shrinkToFit="1"/>
    </xf>
    <xf numFmtId="182" fontId="15" fillId="0" borderId="64" xfId="8" applyNumberFormat="1" applyFont="1" applyFill="1" applyBorder="1" applyAlignment="1">
      <alignment horizontal="right" vertical="center" shrinkToFit="1"/>
    </xf>
    <xf numFmtId="183" fontId="15" fillId="0" borderId="7" xfId="8" applyNumberFormat="1" applyFont="1" applyFill="1" applyBorder="1" applyAlignment="1">
      <alignment horizontal="right" vertical="center" shrinkToFit="1"/>
    </xf>
    <xf numFmtId="183" fontId="15" fillId="0" borderId="0" xfId="8" applyNumberFormat="1" applyFont="1" applyFill="1" applyBorder="1" applyAlignment="1">
      <alignment horizontal="right" vertical="center" shrinkToFit="1"/>
    </xf>
    <xf numFmtId="183" fontId="15" fillId="0" borderId="64" xfId="8" applyNumberFormat="1" applyFont="1" applyFill="1" applyBorder="1" applyAlignment="1">
      <alignment horizontal="right" vertical="center" shrinkToFit="1"/>
    </xf>
    <xf numFmtId="0" fontId="15" fillId="0" borderId="75" xfId="8" applyFont="1" applyFill="1" applyBorder="1" applyAlignment="1">
      <alignment horizontal="center" vertical="center"/>
    </xf>
    <xf numFmtId="0" fontId="15" fillId="0" borderId="76" xfId="8" applyFont="1" applyFill="1" applyBorder="1" applyAlignment="1">
      <alignment vertical="center"/>
    </xf>
    <xf numFmtId="0" fontId="15" fillId="0" borderId="25" xfId="8" applyFont="1" applyFill="1" applyBorder="1" applyAlignment="1">
      <alignment vertical="center"/>
    </xf>
    <xf numFmtId="0" fontId="15" fillId="0" borderId="77" xfId="8" applyFont="1" applyFill="1" applyBorder="1" applyAlignment="1">
      <alignment vertical="center"/>
    </xf>
    <xf numFmtId="178" fontId="15" fillId="0" borderId="76" xfId="8" applyNumberFormat="1" applyFont="1" applyFill="1" applyBorder="1" applyAlignment="1">
      <alignment horizontal="right" vertical="center" shrinkToFit="1"/>
    </xf>
    <xf numFmtId="178" fontId="15" fillId="0" borderId="25" xfId="8" applyNumberFormat="1" applyFont="1" applyFill="1" applyBorder="1" applyAlignment="1">
      <alignment horizontal="right" vertical="center" shrinkToFit="1"/>
    </xf>
    <xf numFmtId="178" fontId="15" fillId="0" borderId="26" xfId="8" applyNumberFormat="1" applyFont="1" applyFill="1" applyBorder="1" applyAlignment="1">
      <alignment horizontal="right" vertical="center" shrinkToFit="1"/>
    </xf>
    <xf numFmtId="0" fontId="15" fillId="0" borderId="39" xfId="8" applyFont="1" applyFill="1" applyBorder="1" applyAlignment="1">
      <alignment vertical="center"/>
    </xf>
    <xf numFmtId="178" fontId="15" fillId="0" borderId="39" xfId="8" applyNumberFormat="1" applyFont="1" applyFill="1" applyBorder="1" applyAlignment="1">
      <alignment horizontal="right" vertical="center" shrinkToFit="1"/>
    </xf>
    <xf numFmtId="178" fontId="15" fillId="0" borderId="31" xfId="8" applyNumberFormat="1" applyFont="1" applyFill="1" applyBorder="1" applyAlignment="1">
      <alignment horizontal="right" vertical="center" shrinkToFit="1"/>
    </xf>
    <xf numFmtId="178" fontId="15" fillId="0" borderId="32" xfId="8" applyNumberFormat="1" applyFont="1" applyFill="1" applyBorder="1" applyAlignment="1">
      <alignment horizontal="right" vertical="center" shrinkToFit="1"/>
    </xf>
    <xf numFmtId="0" fontId="15" fillId="0" borderId="44" xfId="8" applyFont="1" applyFill="1" applyBorder="1" applyAlignment="1">
      <alignment vertical="center"/>
    </xf>
    <xf numFmtId="0" fontId="15" fillId="0" borderId="18" xfId="8" applyFont="1" applyFill="1" applyBorder="1" applyAlignment="1">
      <alignment vertical="center"/>
    </xf>
    <xf numFmtId="0" fontId="15" fillId="0" borderId="43" xfId="8" applyFont="1" applyFill="1" applyBorder="1" applyAlignment="1">
      <alignment vertical="center"/>
    </xf>
    <xf numFmtId="185" fontId="15" fillId="0" borderId="44" xfId="8" applyNumberFormat="1" applyFont="1" applyFill="1" applyBorder="1" applyAlignment="1">
      <alignment horizontal="right" vertical="center" shrinkToFit="1"/>
    </xf>
    <xf numFmtId="185" fontId="15" fillId="0" borderId="18" xfId="8" applyNumberFormat="1" applyFont="1" applyFill="1" applyBorder="1" applyAlignment="1">
      <alignment horizontal="right" vertical="center" shrinkToFit="1"/>
    </xf>
    <xf numFmtId="185" fontId="15" fillId="0" borderId="19" xfId="8" applyNumberFormat="1" applyFont="1" applyFill="1" applyBorder="1" applyAlignment="1">
      <alignment horizontal="right" vertical="center" shrinkToFit="1"/>
    </xf>
    <xf numFmtId="0" fontId="15" fillId="0" borderId="36" xfId="8" applyFont="1" applyFill="1" applyBorder="1" applyAlignment="1">
      <alignment horizontal="center" vertical="center" wrapText="1"/>
    </xf>
    <xf numFmtId="0" fontId="15" fillId="0" borderId="8" xfId="8" applyFont="1" applyFill="1" applyBorder="1" applyAlignment="1">
      <alignment horizontal="center" vertical="center" wrapText="1"/>
    </xf>
    <xf numFmtId="0" fontId="15" fillId="0" borderId="23" xfId="8" applyFont="1" applyFill="1" applyBorder="1" applyAlignment="1">
      <alignment horizontal="center" vertical="center" wrapText="1"/>
    </xf>
    <xf numFmtId="0" fontId="15" fillId="0" borderId="7" xfId="8" applyFont="1" applyFill="1" applyBorder="1" applyAlignment="1">
      <alignment horizontal="center" vertical="center" wrapText="1"/>
    </xf>
    <xf numFmtId="0" fontId="15" fillId="0" borderId="0" xfId="8" applyFont="1" applyFill="1" applyBorder="1" applyAlignment="1">
      <alignment horizontal="center" vertical="center" wrapText="1"/>
    </xf>
    <xf numFmtId="0" fontId="15" fillId="0" borderId="38" xfId="8" applyFont="1" applyFill="1" applyBorder="1" applyAlignment="1">
      <alignment horizontal="center" vertical="center" wrapText="1"/>
    </xf>
    <xf numFmtId="0" fontId="15" fillId="0" borderId="72" xfId="8" applyFont="1" applyFill="1" applyBorder="1" applyAlignment="1">
      <alignment horizontal="center" vertical="center" wrapText="1"/>
    </xf>
    <xf numFmtId="0" fontId="15" fillId="0" borderId="73" xfId="8" applyFont="1" applyFill="1" applyBorder="1" applyAlignment="1">
      <alignment horizontal="center" vertical="center" wrapText="1"/>
    </xf>
    <xf numFmtId="0" fontId="15" fillId="0" borderId="68" xfId="8" applyFont="1" applyFill="1" applyBorder="1" applyAlignment="1">
      <alignment horizontal="center" vertical="center" wrapText="1"/>
    </xf>
    <xf numFmtId="0" fontId="19" fillId="0" borderId="60" xfId="8" applyFont="1" applyFill="1" applyBorder="1" applyAlignment="1">
      <alignment vertical="center"/>
    </xf>
    <xf numFmtId="0" fontId="19" fillId="0" borderId="25" xfId="8" applyFont="1" applyFill="1" applyBorder="1" applyAlignment="1">
      <alignment vertical="center"/>
    </xf>
    <xf numFmtId="0" fontId="19" fillId="0" borderId="77" xfId="8" applyFont="1" applyFill="1" applyBorder="1" applyAlignment="1">
      <alignment vertical="center"/>
    </xf>
    <xf numFmtId="178" fontId="19" fillId="0" borderId="60" xfId="8" applyNumberFormat="1" applyFont="1" applyFill="1" applyBorder="1" applyAlignment="1">
      <alignment horizontal="right" vertical="center" shrinkToFit="1"/>
    </xf>
    <xf numFmtId="178" fontId="19" fillId="0" borderId="8" xfId="8" applyNumberFormat="1" applyFont="1" applyFill="1" applyBorder="1" applyAlignment="1">
      <alignment horizontal="right" vertical="center" shrinkToFit="1"/>
    </xf>
    <xf numFmtId="178" fontId="19" fillId="0" borderId="9" xfId="8" applyNumberFormat="1" applyFont="1" applyFill="1" applyBorder="1" applyAlignment="1">
      <alignment horizontal="right" vertical="center" shrinkToFit="1"/>
    </xf>
    <xf numFmtId="0" fontId="15" fillId="0" borderId="30" xfId="8" applyFont="1" applyFill="1" applyBorder="1" applyAlignment="1">
      <alignment horizontal="center" vertical="center"/>
    </xf>
    <xf numFmtId="0" fontId="15" fillId="0" borderId="42" xfId="8" applyFont="1" applyFill="1" applyBorder="1" applyAlignment="1">
      <alignment horizontal="center" vertical="center"/>
    </xf>
    <xf numFmtId="0" fontId="15" fillId="0" borderId="32" xfId="8" applyFont="1" applyFill="1" applyBorder="1" applyAlignment="1">
      <alignment horizontal="center" vertical="center"/>
    </xf>
    <xf numFmtId="0" fontId="19" fillId="0" borderId="41" xfId="8" applyFont="1" applyFill="1" applyBorder="1" applyAlignment="1">
      <alignment vertical="center"/>
    </xf>
    <xf numFmtId="0" fontId="19" fillId="0" borderId="31" xfId="8" applyFont="1" applyFill="1" applyBorder="1" applyAlignment="1">
      <alignment vertical="center"/>
    </xf>
    <xf numFmtId="0" fontId="19" fillId="0" borderId="42" xfId="8" applyFont="1" applyFill="1" applyBorder="1" applyAlignment="1">
      <alignment vertical="center"/>
    </xf>
    <xf numFmtId="178" fontId="19" fillId="0" borderId="39" xfId="8" applyNumberFormat="1" applyFont="1" applyFill="1" applyBorder="1" applyAlignment="1">
      <alignment horizontal="right" vertical="center" shrinkToFit="1"/>
    </xf>
    <xf numFmtId="178" fontId="19" fillId="0" borderId="31" xfId="8" applyNumberFormat="1" applyFont="1" applyFill="1" applyBorder="1" applyAlignment="1">
      <alignment horizontal="right" vertical="center" shrinkToFit="1"/>
    </xf>
    <xf numFmtId="178" fontId="19" fillId="0" borderId="32" xfId="8" applyNumberFormat="1" applyFont="1" applyFill="1" applyBorder="1" applyAlignment="1">
      <alignment horizontal="right" vertical="center" shrinkToFit="1"/>
    </xf>
    <xf numFmtId="181" fontId="15" fillId="0" borderId="39" xfId="8" applyNumberFormat="1" applyFont="1" applyFill="1" applyBorder="1" applyAlignment="1">
      <alignment horizontal="right" vertical="center" shrinkToFit="1"/>
    </xf>
    <xf numFmtId="181" fontId="15" fillId="0" borderId="31" xfId="8" applyNumberFormat="1" applyFont="1" applyFill="1" applyBorder="1" applyAlignment="1">
      <alignment horizontal="right" vertical="center" shrinkToFit="1"/>
    </xf>
    <xf numFmtId="181" fontId="15" fillId="0" borderId="42" xfId="8" applyNumberFormat="1" applyFont="1" applyFill="1" applyBorder="1" applyAlignment="1">
      <alignment horizontal="right" vertical="center" shrinkToFit="1"/>
    </xf>
    <xf numFmtId="181" fontId="15" fillId="0" borderId="32" xfId="8" applyNumberFormat="1" applyFont="1" applyFill="1" applyBorder="1" applyAlignment="1">
      <alignment horizontal="right" vertical="center" shrinkToFit="1"/>
    </xf>
    <xf numFmtId="0" fontId="19" fillId="0" borderId="41" xfId="9" applyFont="1" applyFill="1" applyBorder="1" applyAlignment="1">
      <alignment horizontal="center" vertical="center" shrinkToFit="1"/>
    </xf>
    <xf numFmtId="0" fontId="19" fillId="0" borderId="12" xfId="9" applyFont="1" applyFill="1" applyBorder="1" applyAlignment="1">
      <alignment horizontal="center" vertical="center" shrinkToFit="1"/>
    </xf>
    <xf numFmtId="0" fontId="19" fillId="0" borderId="46" xfId="9" applyFont="1" applyFill="1" applyBorder="1" applyAlignment="1">
      <alignment horizontal="center" vertical="center" shrinkToFit="1"/>
    </xf>
    <xf numFmtId="178" fontId="15" fillId="0" borderId="42" xfId="8" applyNumberFormat="1" applyFont="1" applyFill="1" applyBorder="1" applyAlignment="1">
      <alignment horizontal="right" vertical="center" shrinkToFit="1"/>
    </xf>
    <xf numFmtId="0" fontId="15" fillId="0" borderId="72" xfId="8" applyFont="1" applyFill="1" applyBorder="1" applyAlignment="1">
      <alignment horizontal="left" vertical="center"/>
    </xf>
    <xf numFmtId="0" fontId="15" fillId="0" borderId="73" xfId="8" applyFont="1" applyFill="1" applyBorder="1" applyAlignment="1">
      <alignment horizontal="left" vertical="center"/>
    </xf>
    <xf numFmtId="0" fontId="15" fillId="0" borderId="74" xfId="8" applyFont="1" applyFill="1" applyBorder="1" applyAlignment="1">
      <alignment horizontal="left" vertical="center"/>
    </xf>
    <xf numFmtId="181" fontId="15" fillId="0" borderId="72" xfId="8" applyNumberFormat="1" applyFont="1" applyFill="1" applyBorder="1" applyAlignment="1">
      <alignment horizontal="right" vertical="center" shrinkToFit="1"/>
    </xf>
    <xf numFmtId="181" fontId="15" fillId="0" borderId="73" xfId="8" applyNumberFormat="1" applyFont="1" applyFill="1" applyBorder="1" applyAlignment="1">
      <alignment horizontal="right" vertical="center" shrinkToFit="1"/>
    </xf>
    <xf numFmtId="181" fontId="15" fillId="0" borderId="74" xfId="8" applyNumberFormat="1" applyFont="1" applyFill="1" applyBorder="1" applyAlignment="1">
      <alignment horizontal="right" vertical="center" shrinkToFit="1"/>
    </xf>
    <xf numFmtId="0" fontId="15" fillId="0" borderId="36" xfId="10" applyFont="1" applyFill="1" applyBorder="1" applyAlignment="1">
      <alignment horizontal="left" vertical="center"/>
    </xf>
    <xf numFmtId="0" fontId="15" fillId="0" borderId="8" xfId="10" applyFont="1" applyFill="1" applyBorder="1" applyAlignment="1">
      <alignment horizontal="left" vertical="center"/>
    </xf>
    <xf numFmtId="0" fontId="15" fillId="0" borderId="9" xfId="10" applyFont="1" applyFill="1" applyBorder="1" applyAlignment="1">
      <alignment horizontal="left" vertical="center"/>
    </xf>
    <xf numFmtId="185" fontId="19" fillId="0" borderId="41" xfId="8" applyNumberFormat="1" applyFont="1" applyFill="1" applyBorder="1" applyAlignment="1">
      <alignment horizontal="right" vertical="center" shrinkToFit="1"/>
    </xf>
    <xf numFmtId="185" fontId="19" fillId="0" borderId="12" xfId="8" applyNumberFormat="1" applyFont="1" applyFill="1" applyBorder="1" applyAlignment="1">
      <alignment horizontal="right" vertical="center" shrinkToFit="1"/>
    </xf>
    <xf numFmtId="185" fontId="19" fillId="0" borderId="13" xfId="8" applyNumberFormat="1" applyFont="1" applyFill="1" applyBorder="1" applyAlignment="1">
      <alignment horizontal="right" vertical="center" shrinkToFit="1"/>
    </xf>
    <xf numFmtId="0" fontId="19" fillId="0" borderId="44" xfId="9" applyFont="1" applyFill="1" applyBorder="1" applyAlignment="1">
      <alignment horizontal="center" vertical="center" shrinkToFit="1"/>
    </xf>
    <xf numFmtId="0" fontId="19" fillId="0" borderId="18" xfId="9" applyFont="1" applyFill="1" applyBorder="1" applyAlignment="1">
      <alignment horizontal="center" vertical="center" shrinkToFit="1"/>
    </xf>
    <xf numFmtId="0" fontId="19" fillId="0" borderId="43" xfId="9" applyFont="1" applyFill="1" applyBorder="1" applyAlignment="1">
      <alignment horizontal="center" vertical="center" shrinkToFit="1"/>
    </xf>
    <xf numFmtId="0" fontId="21" fillId="0" borderId="0" xfId="8" applyFont="1" applyFill="1" applyBorder="1" applyAlignment="1">
      <alignment horizontal="left" vertical="center" wrapText="1"/>
    </xf>
    <xf numFmtId="0" fontId="21" fillId="0" borderId="64" xfId="8" applyFont="1" applyFill="1" applyBorder="1" applyAlignment="1">
      <alignment horizontal="left" vertical="center" wrapText="1"/>
    </xf>
    <xf numFmtId="0" fontId="19" fillId="0" borderId="12" xfId="8" applyFont="1" applyFill="1" applyBorder="1" applyAlignment="1">
      <alignment vertical="center"/>
    </xf>
    <xf numFmtId="0" fontId="19" fillId="0" borderId="46" xfId="8" applyFont="1" applyFill="1" applyBorder="1" applyAlignment="1">
      <alignment vertical="center"/>
    </xf>
    <xf numFmtId="0" fontId="15" fillId="0" borderId="78" xfId="8" applyFont="1" applyFill="1" applyBorder="1" applyAlignment="1">
      <alignment horizontal="center" vertical="center"/>
    </xf>
    <xf numFmtId="0" fontId="15" fillId="0" borderId="49" xfId="8" applyFont="1" applyFill="1" applyBorder="1" applyAlignment="1">
      <alignment horizontal="center" vertical="center"/>
    </xf>
    <xf numFmtId="183" fontId="15" fillId="0" borderId="49" xfId="8" applyNumberFormat="1" applyFont="1" applyFill="1" applyBorder="1" applyAlignment="1">
      <alignment horizontal="right" vertical="center" shrinkToFit="1"/>
    </xf>
    <xf numFmtId="183" fontId="15" fillId="0" borderId="79" xfId="8" applyNumberFormat="1" applyFont="1" applyFill="1" applyBorder="1" applyAlignment="1">
      <alignment horizontal="right" vertical="center" shrinkToFit="1"/>
    </xf>
    <xf numFmtId="183" fontId="15" fillId="0" borderId="6" xfId="8" applyNumberFormat="1" applyFont="1" applyFill="1" applyBorder="1" applyAlignment="1">
      <alignment horizontal="right" vertical="center" shrinkToFit="1"/>
    </xf>
    <xf numFmtId="181" fontId="15" fillId="0" borderId="44" xfId="8" applyNumberFormat="1" applyFont="1" applyFill="1" applyBorder="1" applyAlignment="1">
      <alignment horizontal="right" vertical="center" shrinkToFit="1"/>
    </xf>
    <xf numFmtId="181" fontId="15" fillId="0" borderId="18" xfId="8" applyNumberFormat="1" applyFont="1" applyFill="1" applyBorder="1" applyAlignment="1">
      <alignment horizontal="right" vertical="center" shrinkToFit="1"/>
    </xf>
    <xf numFmtId="181" fontId="15" fillId="0" borderId="43" xfId="8" applyNumberFormat="1" applyFont="1" applyFill="1" applyBorder="1" applyAlignment="1">
      <alignment horizontal="right" vertical="center" shrinkToFit="1"/>
    </xf>
    <xf numFmtId="181" fontId="15" fillId="0" borderId="19" xfId="8" applyNumberFormat="1" applyFont="1" applyFill="1" applyBorder="1" applyAlignment="1">
      <alignment horizontal="right" vertical="center" shrinkToFit="1"/>
    </xf>
    <xf numFmtId="178" fontId="15" fillId="0" borderId="49" xfId="8" applyNumberFormat="1" applyFont="1" applyFill="1" applyBorder="1" applyAlignment="1">
      <alignment horizontal="right" vertical="center" shrinkToFit="1"/>
    </xf>
    <xf numFmtId="178" fontId="15" fillId="0" borderId="79" xfId="8" applyNumberFormat="1" applyFont="1" applyFill="1" applyBorder="1" applyAlignment="1">
      <alignment horizontal="right" vertical="center" shrinkToFit="1"/>
    </xf>
    <xf numFmtId="178" fontId="15" fillId="0" borderId="6" xfId="8" applyNumberFormat="1" applyFont="1" applyFill="1" applyBorder="1" applyAlignment="1">
      <alignment horizontal="right" vertical="center" shrinkToFit="1"/>
    </xf>
    <xf numFmtId="181" fontId="15" fillId="0" borderId="73" xfId="8" applyNumberFormat="1" applyFont="1" applyFill="1" applyBorder="1" applyAlignment="1">
      <alignment horizontal="right" vertical="center"/>
    </xf>
    <xf numFmtId="181" fontId="15" fillId="0" borderId="74" xfId="8" applyNumberFormat="1" applyFont="1" applyFill="1" applyBorder="1" applyAlignment="1">
      <alignment horizontal="right" vertical="center"/>
    </xf>
    <xf numFmtId="0" fontId="15" fillId="0" borderId="17" xfId="8" applyFont="1" applyFill="1" applyBorder="1" applyAlignment="1">
      <alignment vertical="center"/>
    </xf>
    <xf numFmtId="0" fontId="15" fillId="0" borderId="22" xfId="8" applyFont="1" applyFill="1" applyBorder="1" applyAlignment="1">
      <alignment horizontal="center" vertical="center"/>
    </xf>
    <xf numFmtId="0" fontId="15" fillId="0" borderId="19" xfId="8" applyFont="1" applyFill="1" applyBorder="1" applyAlignment="1">
      <alignment horizontal="center" vertical="center"/>
    </xf>
    <xf numFmtId="0" fontId="15" fillId="0" borderId="80" xfId="8" applyFont="1" applyFill="1" applyBorder="1" applyAlignment="1">
      <alignment horizontal="center" vertical="center"/>
    </xf>
    <xf numFmtId="178" fontId="15" fillId="0" borderId="8" xfId="8" applyNumberFormat="1" applyFont="1" applyFill="1" applyBorder="1" applyAlignment="1">
      <alignment horizontal="right" vertical="center"/>
    </xf>
    <xf numFmtId="178" fontId="15" fillId="0" borderId="9" xfId="8" applyNumberFormat="1" applyFont="1" applyFill="1" applyBorder="1" applyAlignment="1">
      <alignment horizontal="right" vertical="center"/>
    </xf>
    <xf numFmtId="0" fontId="15" fillId="0" borderId="81" xfId="8" applyFont="1" applyFill="1" applyBorder="1" applyAlignment="1">
      <alignment horizontal="center" vertical="center"/>
    </xf>
    <xf numFmtId="0" fontId="15" fillId="0" borderId="25" xfId="8" applyFont="1" applyFill="1" applyBorder="1" applyAlignment="1">
      <alignment horizontal="center" vertical="center"/>
    </xf>
    <xf numFmtId="0" fontId="15" fillId="0" borderId="26" xfId="8" applyFont="1" applyFill="1" applyBorder="1" applyAlignment="1">
      <alignment horizontal="center" vertical="center"/>
    </xf>
    <xf numFmtId="0" fontId="15" fillId="0" borderId="11" xfId="8" applyFont="1" applyFill="1" applyBorder="1" applyAlignment="1">
      <alignment horizontal="center" vertical="center" textRotation="255"/>
    </xf>
    <xf numFmtId="0" fontId="15" fillId="0" borderId="12" xfId="8" applyFont="1" applyFill="1" applyBorder="1" applyAlignment="1">
      <alignment horizontal="center" vertical="center" textRotation="255"/>
    </xf>
    <xf numFmtId="0" fontId="15" fillId="0" borderId="46" xfId="8" applyFont="1" applyFill="1" applyBorder="1" applyAlignment="1">
      <alignment horizontal="center" vertical="center" textRotation="255"/>
    </xf>
    <xf numFmtId="0" fontId="15" fillId="0" borderId="7" xfId="8" applyFont="1" applyFill="1" applyBorder="1" applyAlignment="1">
      <alignment horizontal="center" vertical="center" textRotation="255"/>
    </xf>
    <xf numFmtId="0" fontId="15" fillId="0" borderId="0" xfId="8" applyFont="1" applyFill="1" applyBorder="1" applyAlignment="1">
      <alignment horizontal="center" vertical="center" textRotation="255"/>
    </xf>
    <xf numFmtId="0" fontId="15" fillId="0" borderId="38" xfId="8" applyFont="1" applyFill="1" applyBorder="1" applyAlignment="1">
      <alignment horizontal="center" vertical="center" textRotation="255"/>
    </xf>
    <xf numFmtId="0" fontId="15" fillId="0" borderId="72" xfId="8" applyFont="1" applyFill="1" applyBorder="1" applyAlignment="1">
      <alignment horizontal="center" vertical="center" textRotation="255"/>
    </xf>
    <xf numFmtId="0" fontId="15" fillId="0" borderId="73" xfId="8" applyFont="1" applyFill="1" applyBorder="1" applyAlignment="1">
      <alignment horizontal="center" vertical="center" textRotation="255"/>
    </xf>
    <xf numFmtId="0" fontId="15" fillId="0" borderId="68" xfId="8" applyFont="1" applyFill="1" applyBorder="1" applyAlignment="1">
      <alignment horizontal="center" vertical="center" textRotation="255"/>
    </xf>
    <xf numFmtId="0" fontId="21" fillId="0" borderId="41" xfId="8" applyFont="1" applyFill="1" applyBorder="1" applyAlignment="1">
      <alignment horizontal="center" vertical="center" wrapText="1"/>
    </xf>
    <xf numFmtId="0" fontId="21" fillId="0" borderId="12" xfId="8" applyFont="1" applyFill="1" applyBorder="1" applyAlignment="1">
      <alignment horizontal="center" vertical="center" wrapText="1"/>
    </xf>
    <xf numFmtId="0" fontId="21" fillId="0" borderId="46" xfId="8" applyFont="1" applyFill="1" applyBorder="1" applyAlignment="1">
      <alignment horizontal="center" vertical="center" wrapText="1"/>
    </xf>
    <xf numFmtId="0" fontId="21" fillId="0" borderId="37" xfId="8" applyFont="1" applyFill="1" applyBorder="1" applyAlignment="1">
      <alignment horizontal="center" vertical="center" wrapText="1"/>
    </xf>
    <xf numFmtId="0" fontId="21" fillId="0" borderId="52" xfId="8" applyFont="1" applyFill="1" applyBorder="1" applyAlignment="1">
      <alignment horizontal="center" vertical="center" wrapText="1"/>
    </xf>
    <xf numFmtId="0" fontId="21" fillId="0" borderId="40" xfId="8" applyFont="1" applyFill="1" applyBorder="1" applyAlignment="1">
      <alignment horizontal="center" vertical="center" wrapText="1"/>
    </xf>
    <xf numFmtId="0" fontId="15" fillId="0" borderId="41" xfId="8" applyFont="1" applyFill="1" applyBorder="1" applyAlignment="1">
      <alignment horizontal="center" vertical="center" textRotation="255"/>
    </xf>
    <xf numFmtId="0" fontId="15" fillId="0" borderId="62" xfId="8" applyFont="1" applyFill="1" applyBorder="1" applyAlignment="1">
      <alignment horizontal="center" vertical="center" textRotation="255"/>
    </xf>
    <xf numFmtId="0" fontId="15" fillId="0" borderId="37" xfId="8" applyFont="1" applyFill="1" applyBorder="1" applyAlignment="1">
      <alignment horizontal="center" vertical="center" textRotation="255"/>
    </xf>
    <xf numFmtId="0" fontId="15" fillId="0" borderId="52" xfId="8" applyFont="1" applyFill="1" applyBorder="1" applyAlignment="1">
      <alignment horizontal="center" vertical="center" textRotation="255"/>
    </xf>
    <xf numFmtId="0" fontId="15" fillId="0" borderId="40" xfId="8" applyFont="1" applyFill="1" applyBorder="1" applyAlignment="1">
      <alignment horizontal="center" vertical="center" textRotation="255"/>
    </xf>
    <xf numFmtId="178" fontId="15" fillId="0" borderId="44" xfId="8" applyNumberFormat="1" applyFont="1" applyFill="1" applyBorder="1" applyAlignment="1">
      <alignment horizontal="right" vertical="center"/>
    </xf>
    <xf numFmtId="178" fontId="15" fillId="0" borderId="18" xfId="8" applyNumberFormat="1" applyFont="1" applyFill="1" applyBorder="1" applyAlignment="1">
      <alignment horizontal="right" vertical="center"/>
    </xf>
    <xf numFmtId="178" fontId="15" fillId="0" borderId="43" xfId="8" applyNumberFormat="1" applyFont="1" applyFill="1" applyBorder="1" applyAlignment="1">
      <alignment horizontal="right" vertical="center"/>
    </xf>
    <xf numFmtId="0" fontId="15" fillId="0" borderId="70" xfId="8" applyFont="1" applyFill="1" applyBorder="1" applyAlignment="1">
      <alignment horizontal="center" vertical="center" shrinkToFit="1"/>
    </xf>
    <xf numFmtId="0" fontId="15" fillId="0" borderId="73" xfId="8" applyFont="1" applyFill="1" applyBorder="1" applyAlignment="1">
      <alignment horizontal="center" vertical="center" shrinkToFit="1"/>
    </xf>
    <xf numFmtId="0" fontId="15" fillId="0" borderId="68" xfId="8" applyFont="1" applyFill="1" applyBorder="1" applyAlignment="1">
      <alignment horizontal="center" vertical="center" shrinkToFit="1"/>
    </xf>
    <xf numFmtId="0" fontId="22" fillId="0" borderId="31" xfId="8" applyFont="1" applyFill="1" applyBorder="1">
      <alignment vertical="center"/>
    </xf>
    <xf numFmtId="0" fontId="22" fillId="0" borderId="42" xfId="8" applyFont="1" applyFill="1" applyBorder="1">
      <alignment vertical="center"/>
    </xf>
    <xf numFmtId="0" fontId="15" fillId="0" borderId="41" xfId="8" applyFont="1" applyFill="1" applyBorder="1" applyAlignment="1">
      <alignment horizontal="center" vertical="center" wrapText="1"/>
    </xf>
    <xf numFmtId="0" fontId="15" fillId="0" borderId="12" xfId="8" applyFont="1" applyFill="1" applyBorder="1" applyAlignment="1">
      <alignment horizontal="center" vertical="center" wrapText="1"/>
    </xf>
    <xf numFmtId="0" fontId="15" fillId="0" borderId="46" xfId="8" applyFont="1" applyFill="1" applyBorder="1" applyAlignment="1">
      <alignment horizontal="center" vertical="center" wrapText="1"/>
    </xf>
    <xf numFmtId="0" fontId="15" fillId="0" borderId="37" xfId="8" applyFont="1" applyFill="1" applyBorder="1" applyAlignment="1">
      <alignment horizontal="center" vertical="center" wrapText="1"/>
    </xf>
    <xf numFmtId="0" fontId="15" fillId="0" borderId="52" xfId="8" applyFont="1" applyFill="1" applyBorder="1" applyAlignment="1">
      <alignment horizontal="center" vertical="center" wrapText="1"/>
    </xf>
    <xf numFmtId="0" fontId="15" fillId="0" borderId="40" xfId="8" applyFont="1" applyFill="1" applyBorder="1" applyAlignment="1">
      <alignment horizontal="center" vertical="center" wrapText="1"/>
    </xf>
    <xf numFmtId="0" fontId="21" fillId="0" borderId="13" xfId="8" applyFont="1" applyFill="1" applyBorder="1" applyAlignment="1">
      <alignment horizontal="center" vertical="center" wrapText="1"/>
    </xf>
    <xf numFmtId="0" fontId="21" fillId="0" borderId="65" xfId="8" applyFont="1" applyFill="1" applyBorder="1" applyAlignment="1">
      <alignment horizontal="center" vertical="center" wrapText="1"/>
    </xf>
    <xf numFmtId="0" fontId="19" fillId="0" borderId="72" xfId="7" applyFont="1" applyFill="1" applyBorder="1" applyAlignment="1">
      <alignment horizontal="left" vertical="center"/>
    </xf>
    <xf numFmtId="0" fontId="19" fillId="0" borderId="73" xfId="7" applyFont="1" applyFill="1" applyBorder="1" applyAlignment="1">
      <alignment horizontal="left" vertical="center"/>
    </xf>
    <xf numFmtId="0" fontId="19" fillId="0" borderId="74" xfId="7" applyFont="1" applyFill="1" applyBorder="1" applyAlignment="1">
      <alignment horizontal="left" vertical="center"/>
    </xf>
    <xf numFmtId="178" fontId="15" fillId="0" borderId="72" xfId="8" applyNumberFormat="1" applyFont="1" applyFill="1" applyBorder="1" applyAlignment="1">
      <alignment horizontal="right" vertical="center" shrinkToFit="1"/>
    </xf>
    <xf numFmtId="178" fontId="15" fillId="0" borderId="73" xfId="8" applyNumberFormat="1" applyFont="1" applyFill="1" applyBorder="1" applyAlignment="1">
      <alignment horizontal="right" vertical="center" shrinkToFit="1"/>
    </xf>
    <xf numFmtId="178" fontId="15" fillId="0" borderId="74" xfId="8" applyNumberFormat="1" applyFont="1" applyFill="1" applyBorder="1" applyAlignment="1">
      <alignment horizontal="right" vertical="center" shrinkToFit="1"/>
    </xf>
    <xf numFmtId="0" fontId="19" fillId="0" borderId="36" xfId="7" applyFont="1" applyFill="1" applyBorder="1" applyAlignment="1">
      <alignment horizontal="center" vertical="center" wrapText="1"/>
    </xf>
    <xf numFmtId="0" fontId="19" fillId="0" borderId="8" xfId="7" applyFont="1" applyFill="1" applyBorder="1" applyAlignment="1">
      <alignment horizontal="center" vertical="center" wrapText="1"/>
    </xf>
    <xf numFmtId="0" fontId="19" fillId="0" borderId="9" xfId="7" applyFont="1" applyFill="1" applyBorder="1" applyAlignment="1">
      <alignment horizontal="center" vertical="center" wrapText="1"/>
    </xf>
    <xf numFmtId="0" fontId="19" fillId="0" borderId="7" xfId="7" applyFont="1" applyFill="1" applyBorder="1" applyAlignment="1">
      <alignment horizontal="center" vertical="center" wrapText="1"/>
    </xf>
    <xf numFmtId="0" fontId="19" fillId="0" borderId="0" xfId="7" applyFont="1" applyFill="1" applyBorder="1" applyAlignment="1">
      <alignment horizontal="center" vertical="center" wrapText="1"/>
    </xf>
    <xf numFmtId="0" fontId="19" fillId="0" borderId="64" xfId="7" applyFont="1" applyFill="1" applyBorder="1" applyAlignment="1">
      <alignment horizontal="center" vertical="center" wrapText="1"/>
    </xf>
    <xf numFmtId="0" fontId="19" fillId="0" borderId="72" xfId="7" applyFont="1" applyFill="1" applyBorder="1" applyAlignment="1">
      <alignment horizontal="center" vertical="center" wrapText="1"/>
    </xf>
    <xf numFmtId="0" fontId="19" fillId="0" borderId="73" xfId="7" applyFont="1" applyFill="1" applyBorder="1" applyAlignment="1">
      <alignment horizontal="center" vertical="center" wrapText="1"/>
    </xf>
    <xf numFmtId="0" fontId="19" fillId="0" borderId="74" xfId="7" applyFont="1" applyFill="1" applyBorder="1" applyAlignment="1">
      <alignment horizontal="center" vertical="center" wrapText="1"/>
    </xf>
    <xf numFmtId="0" fontId="15" fillId="0" borderId="0" xfId="8" applyFont="1" applyFill="1" applyBorder="1" applyAlignment="1">
      <alignment horizontal="center" vertical="center" shrinkToFit="1"/>
    </xf>
    <xf numFmtId="186" fontId="15" fillId="0" borderId="0" xfId="8" applyNumberFormat="1" applyFont="1" applyFill="1" applyBorder="1" applyAlignment="1" applyProtection="1">
      <alignment horizontal="center" vertical="center" shrinkToFit="1"/>
      <protection hidden="1"/>
    </xf>
    <xf numFmtId="0" fontId="21" fillId="0" borderId="0" xfId="8" applyNumberFormat="1" applyFont="1" applyFill="1" applyBorder="1" applyAlignment="1" applyProtection="1">
      <alignment horizontal="left" vertical="center" wrapText="1"/>
      <protection hidden="1"/>
    </xf>
    <xf numFmtId="0" fontId="15" fillId="0" borderId="0" xfId="8" applyFont="1" applyFill="1" applyBorder="1" applyAlignment="1" applyProtection="1">
      <alignment horizontal="center" vertical="center" shrinkToFit="1"/>
      <protection hidden="1"/>
    </xf>
    <xf numFmtId="49" fontId="18" fillId="0" borderId="1" xfId="11" applyNumberFormat="1" applyFont="1" applyFill="1" applyBorder="1" applyAlignment="1">
      <alignment horizontal="center" vertical="center"/>
    </xf>
    <xf numFmtId="49" fontId="18" fillId="0" borderId="2" xfId="11" applyNumberFormat="1" applyFont="1" applyFill="1" applyBorder="1" applyAlignment="1">
      <alignment horizontal="center" vertical="center"/>
    </xf>
    <xf numFmtId="49" fontId="18" fillId="0" borderId="3" xfId="11" applyNumberFormat="1" applyFont="1" applyFill="1" applyBorder="1" applyAlignment="1">
      <alignment horizontal="center" vertical="center"/>
    </xf>
    <xf numFmtId="0" fontId="15" fillId="0" borderId="39" xfId="11" applyFont="1" applyBorder="1" applyAlignment="1">
      <alignment horizontal="center" vertical="center"/>
    </xf>
    <xf numFmtId="0" fontId="15" fillId="0" borderId="31" xfId="11" applyFont="1" applyBorder="1" applyAlignment="1">
      <alignment horizontal="center" vertical="center"/>
    </xf>
    <xf numFmtId="0" fontId="15" fillId="0" borderId="42" xfId="11" applyFont="1" applyBorder="1" applyAlignment="1">
      <alignment horizontal="center" vertical="center"/>
    </xf>
    <xf numFmtId="0" fontId="15" fillId="0" borderId="39" xfId="11" applyFont="1" applyFill="1" applyBorder="1" applyAlignment="1">
      <alignment horizontal="center" vertical="center"/>
    </xf>
    <xf numFmtId="0" fontId="15" fillId="0" borderId="31" xfId="11" applyFont="1" applyFill="1" applyBorder="1" applyAlignment="1">
      <alignment horizontal="center" vertical="center"/>
    </xf>
    <xf numFmtId="0" fontId="15" fillId="0" borderId="42" xfId="11" applyFont="1" applyFill="1" applyBorder="1" applyAlignment="1">
      <alignment horizontal="center" vertical="center"/>
    </xf>
    <xf numFmtId="0" fontId="15" fillId="0" borderId="34" xfId="11" applyFont="1" applyBorder="1" applyAlignment="1">
      <alignment horizontal="center" vertical="center"/>
    </xf>
    <xf numFmtId="0" fontId="15" fillId="0" borderId="41" xfId="11" applyFont="1" applyBorder="1">
      <alignment vertical="center"/>
    </xf>
    <xf numFmtId="0" fontId="15" fillId="0" borderId="12" xfId="11" applyFont="1" applyBorder="1">
      <alignment vertical="center"/>
    </xf>
    <xf numFmtId="0" fontId="15" fillId="0" borderId="46" xfId="11" applyFont="1" applyBorder="1">
      <alignment vertical="center"/>
    </xf>
    <xf numFmtId="178" fontId="15" fillId="0" borderId="41" xfId="11" applyNumberFormat="1" applyFont="1" applyFill="1" applyBorder="1" applyAlignment="1">
      <alignment horizontal="right" vertical="center" shrinkToFit="1"/>
    </xf>
    <xf numFmtId="178" fontId="15" fillId="0" borderId="12" xfId="11" applyNumberFormat="1" applyFont="1" applyFill="1" applyBorder="1" applyAlignment="1">
      <alignment horizontal="right" vertical="center" shrinkToFit="1"/>
    </xf>
    <xf numFmtId="178" fontId="15" fillId="0" borderId="82" xfId="11" applyNumberFormat="1" applyFont="1" applyFill="1" applyBorder="1" applyAlignment="1">
      <alignment horizontal="right" vertical="center" shrinkToFit="1"/>
    </xf>
    <xf numFmtId="181" fontId="15" fillId="0" borderId="83" xfId="11" applyNumberFormat="1" applyFont="1" applyFill="1" applyBorder="1" applyAlignment="1">
      <alignment horizontal="right" vertical="center" shrinkToFit="1"/>
    </xf>
    <xf numFmtId="178" fontId="15" fillId="0" borderId="83" xfId="11" applyNumberFormat="1" applyFont="1" applyFill="1" applyBorder="1" applyAlignment="1">
      <alignment horizontal="right" vertical="center" shrinkToFit="1"/>
    </xf>
    <xf numFmtId="181" fontId="15" fillId="0" borderId="84" xfId="11" applyNumberFormat="1" applyFont="1" applyFill="1" applyBorder="1" applyAlignment="1">
      <alignment horizontal="right" vertical="center" shrinkToFit="1"/>
    </xf>
    <xf numFmtId="181" fontId="15" fillId="0" borderId="12" xfId="11" applyNumberFormat="1" applyFont="1" applyFill="1" applyBorder="1" applyAlignment="1">
      <alignment horizontal="right" vertical="center" shrinkToFit="1"/>
    </xf>
    <xf numFmtId="181" fontId="15" fillId="0" borderId="46" xfId="11" applyNumberFormat="1" applyFont="1" applyFill="1" applyBorder="1" applyAlignment="1">
      <alignment horizontal="right" vertical="center" shrinkToFit="1"/>
    </xf>
    <xf numFmtId="0" fontId="15" fillId="0" borderId="62" xfId="11" applyFont="1" applyBorder="1">
      <alignment vertical="center"/>
    </xf>
    <xf numFmtId="0" fontId="15" fillId="0" borderId="0" xfId="11" applyFont="1" applyBorder="1">
      <alignment vertical="center"/>
    </xf>
    <xf numFmtId="0" fontId="15" fillId="0" borderId="38" xfId="11" applyFont="1" applyBorder="1">
      <alignment vertical="center"/>
    </xf>
    <xf numFmtId="178" fontId="15" fillId="0" borderId="62" xfId="11" applyNumberFormat="1" applyFont="1" applyFill="1" applyBorder="1" applyAlignment="1">
      <alignment horizontal="right" vertical="center" shrinkToFit="1"/>
    </xf>
    <xf numFmtId="178" fontId="15" fillId="0" borderId="0" xfId="11" applyNumberFormat="1" applyFont="1" applyFill="1" applyBorder="1" applyAlignment="1">
      <alignment horizontal="right" vertical="center" shrinkToFit="1"/>
    </xf>
    <xf numFmtId="178" fontId="15" fillId="0" borderId="85" xfId="11" applyNumberFormat="1" applyFont="1" applyFill="1" applyBorder="1" applyAlignment="1">
      <alignment horizontal="right" vertical="center" shrinkToFit="1"/>
    </xf>
    <xf numFmtId="181" fontId="15" fillId="0" borderId="86" xfId="11" applyNumberFormat="1" applyFont="1" applyFill="1" applyBorder="1" applyAlignment="1">
      <alignment horizontal="right" vertical="center" shrinkToFit="1"/>
    </xf>
    <xf numFmtId="178" fontId="15" fillId="0" borderId="86" xfId="11" applyNumberFormat="1" applyFont="1" applyFill="1" applyBorder="1" applyAlignment="1">
      <alignment horizontal="right" vertical="center" shrinkToFit="1"/>
    </xf>
    <xf numFmtId="181" fontId="15" fillId="0" borderId="88" xfId="11" applyNumberFormat="1" applyFont="1" applyFill="1" applyBorder="1" applyAlignment="1">
      <alignment horizontal="right" vertical="center" shrinkToFit="1"/>
    </xf>
    <xf numFmtId="181" fontId="15" fillId="0" borderId="0" xfId="11" applyNumberFormat="1" applyFont="1" applyFill="1" applyBorder="1" applyAlignment="1">
      <alignment horizontal="right" vertical="center" shrinkToFit="1"/>
    </xf>
    <xf numFmtId="181" fontId="15" fillId="0" borderId="38" xfId="11" applyNumberFormat="1" applyFont="1" applyFill="1" applyBorder="1" applyAlignment="1">
      <alignment horizontal="right" vertical="center" shrinkToFit="1"/>
    </xf>
    <xf numFmtId="178" fontId="15" fillId="0" borderId="87" xfId="11" applyNumberFormat="1" applyFont="1" applyFill="1" applyBorder="1" applyAlignment="1">
      <alignment horizontal="right" vertical="center" shrinkToFit="1"/>
    </xf>
    <xf numFmtId="178" fontId="15" fillId="0" borderId="88" xfId="11" applyNumberFormat="1" applyFont="1" applyFill="1" applyBorder="1" applyAlignment="1">
      <alignment horizontal="right" vertical="center" shrinkToFit="1"/>
    </xf>
    <xf numFmtId="178" fontId="15" fillId="0" borderId="38" xfId="11" applyNumberFormat="1" applyFont="1" applyFill="1" applyBorder="1" applyAlignment="1">
      <alignment horizontal="right" vertical="center" shrinkToFit="1"/>
    </xf>
    <xf numFmtId="0" fontId="15" fillId="0" borderId="41" xfId="11" applyFont="1" applyFill="1" applyBorder="1">
      <alignment vertical="center"/>
    </xf>
    <xf numFmtId="0" fontId="15" fillId="0" borderId="12" xfId="11" applyFont="1" applyFill="1" applyBorder="1">
      <alignment vertical="center"/>
    </xf>
    <xf numFmtId="0" fontId="15" fillId="0" borderId="46" xfId="11" applyFont="1" applyFill="1" applyBorder="1">
      <alignment vertical="center"/>
    </xf>
    <xf numFmtId="181" fontId="15" fillId="0" borderId="82" xfId="11" applyNumberFormat="1" applyFont="1" applyFill="1" applyBorder="1" applyAlignment="1">
      <alignment horizontal="right" vertical="center" shrinkToFit="1"/>
    </xf>
    <xf numFmtId="0" fontId="15" fillId="0" borderId="62" xfId="11" applyFont="1" applyFill="1" applyBorder="1">
      <alignment vertical="center"/>
    </xf>
    <xf numFmtId="0" fontId="15" fillId="0" borderId="0" xfId="11" applyFont="1" applyFill="1" applyBorder="1">
      <alignment vertical="center"/>
    </xf>
    <xf numFmtId="0" fontId="15" fillId="0" borderId="38" xfId="11" applyFont="1" applyFill="1" applyBorder="1">
      <alignment vertical="center"/>
    </xf>
    <xf numFmtId="0" fontId="15" fillId="0" borderId="62" xfId="11" applyFont="1" applyBorder="1" applyAlignment="1">
      <alignment vertical="center"/>
    </xf>
    <xf numFmtId="0" fontId="12" fillId="0" borderId="0" xfId="6" applyAlignment="1">
      <alignment vertical="center"/>
    </xf>
    <xf numFmtId="0" fontId="12" fillId="0" borderId="38" xfId="6" applyBorder="1" applyAlignment="1">
      <alignment vertical="center"/>
    </xf>
    <xf numFmtId="178" fontId="15" fillId="0" borderId="88" xfId="11" applyNumberFormat="1" applyFont="1" applyFill="1" applyBorder="1" applyAlignment="1">
      <alignment horizontal="right" vertical="center"/>
    </xf>
    <xf numFmtId="178" fontId="15" fillId="0" borderId="0" xfId="11" applyNumberFormat="1" applyFont="1" applyFill="1" applyBorder="1" applyAlignment="1">
      <alignment horizontal="right" vertical="center"/>
    </xf>
    <xf numFmtId="178" fontId="15" fillId="0" borderId="38" xfId="11" applyNumberFormat="1" applyFont="1" applyFill="1" applyBorder="1" applyAlignment="1">
      <alignment horizontal="right" vertical="center"/>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0" fontId="15" fillId="0" borderId="37" xfId="11" applyFont="1" applyFill="1" applyBorder="1">
      <alignment vertical="center"/>
    </xf>
    <xf numFmtId="0" fontId="15" fillId="0" borderId="52" xfId="11" applyFont="1" applyFill="1" applyBorder="1">
      <alignment vertical="center"/>
    </xf>
    <xf numFmtId="0" fontId="15" fillId="0" borderId="40" xfId="11" applyFont="1" applyFill="1" applyBorder="1">
      <alignment vertical="center"/>
    </xf>
    <xf numFmtId="178" fontId="15" fillId="0" borderId="62" xfId="11" applyNumberFormat="1" applyFont="1" applyFill="1" applyBorder="1" applyAlignment="1">
      <alignment horizontal="right" vertical="center"/>
    </xf>
    <xf numFmtId="178" fontId="15" fillId="0" borderId="85" xfId="11" applyNumberFormat="1" applyFont="1" applyFill="1" applyBorder="1" applyAlignment="1">
      <alignment horizontal="right" vertical="center"/>
    </xf>
    <xf numFmtId="181" fontId="15" fillId="0" borderId="86" xfId="11" applyNumberFormat="1" applyFont="1" applyFill="1" applyBorder="1" applyAlignment="1">
      <alignment horizontal="right" vertical="center"/>
    </xf>
    <xf numFmtId="0" fontId="21" fillId="0" borderId="39" xfId="11" applyFont="1" applyFill="1" applyBorder="1" applyAlignment="1">
      <alignment horizontal="center" vertical="center"/>
    </xf>
    <xf numFmtId="0" fontId="21" fillId="0" borderId="31" xfId="11" applyFont="1" applyFill="1" applyBorder="1" applyAlignment="1">
      <alignment horizontal="center" vertical="center"/>
    </xf>
    <xf numFmtId="0" fontId="21" fillId="0" borderId="42" xfId="11" applyFont="1" applyFill="1" applyBorder="1" applyAlignment="1">
      <alignment horizontal="center" vertical="center"/>
    </xf>
    <xf numFmtId="178" fontId="15" fillId="0" borderId="84" xfId="11" applyNumberFormat="1" applyFont="1" applyFill="1" applyBorder="1" applyAlignment="1">
      <alignment horizontal="right" vertical="center" shrinkToFit="1"/>
    </xf>
    <xf numFmtId="181" fontId="1" fillId="0" borderId="0" xfId="11" applyNumberFormat="1" applyFill="1" applyAlignment="1">
      <alignment horizontal="right" vertical="center" shrinkToFit="1"/>
    </xf>
    <xf numFmtId="181" fontId="1" fillId="0" borderId="38" xfId="11" applyNumberFormat="1" applyFill="1" applyBorder="1" applyAlignment="1">
      <alignment horizontal="right" vertical="center" shrinkToFit="1"/>
    </xf>
    <xf numFmtId="181" fontId="1" fillId="0" borderId="85" xfId="11" applyNumberFormat="1" applyFill="1" applyBorder="1" applyAlignment="1">
      <alignment horizontal="right" vertical="center" shrinkToFit="1"/>
    </xf>
    <xf numFmtId="0" fontId="12" fillId="0" borderId="0" xfId="6" applyBorder="1" applyAlignment="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0" fontId="21" fillId="0" borderId="62" xfId="11" applyFont="1" applyBorder="1">
      <alignment vertical="center"/>
    </xf>
    <xf numFmtId="0" fontId="21" fillId="0" borderId="0" xfId="11" applyFont="1" applyBorder="1">
      <alignment vertical="center"/>
    </xf>
    <xf numFmtId="0" fontId="21" fillId="0" borderId="38" xfId="11" applyFont="1" applyBorder="1">
      <alignment vertical="center"/>
    </xf>
    <xf numFmtId="0" fontId="15" fillId="0" borderId="37" xfId="11" applyFont="1" applyBorder="1">
      <alignment vertical="center"/>
    </xf>
    <xf numFmtId="0" fontId="15" fillId="0" borderId="52" xfId="11" applyFont="1" applyBorder="1">
      <alignment vertical="center"/>
    </xf>
    <xf numFmtId="0" fontId="15" fillId="0" borderId="40" xfId="11" applyFont="1" applyBorder="1">
      <alignment vertical="center"/>
    </xf>
    <xf numFmtId="0" fontId="15" fillId="0" borderId="41" xfId="11" applyFont="1" applyBorder="1" applyAlignment="1">
      <alignment horizontal="center" vertical="center" wrapText="1"/>
    </xf>
    <xf numFmtId="0" fontId="15" fillId="0" borderId="12" xfId="11" applyFont="1" applyBorder="1" applyAlignment="1">
      <alignment horizontal="center" vertical="center" wrapText="1"/>
    </xf>
    <xf numFmtId="0" fontId="15" fillId="0" borderId="62" xfId="11" applyFont="1" applyBorder="1" applyAlignment="1">
      <alignment horizontal="center" vertical="center" wrapText="1"/>
    </xf>
    <xf numFmtId="0" fontId="15" fillId="0" borderId="0" xfId="11" applyFont="1" applyBorder="1" applyAlignment="1">
      <alignment horizontal="center" vertical="center" wrapText="1"/>
    </xf>
    <xf numFmtId="0" fontId="15" fillId="0" borderId="37" xfId="11" applyFont="1" applyBorder="1" applyAlignment="1">
      <alignment horizontal="center" vertical="center" wrapText="1"/>
    </xf>
    <xf numFmtId="0" fontId="15" fillId="0" borderId="52" xfId="11" applyFont="1" applyBorder="1" applyAlignment="1">
      <alignment horizontal="center" vertical="center" wrapText="1"/>
    </xf>
    <xf numFmtId="0" fontId="15" fillId="0" borderId="12" xfId="11" applyFont="1" applyBorder="1" applyAlignment="1">
      <alignment vertical="center" textRotation="255"/>
    </xf>
    <xf numFmtId="0" fontId="15" fillId="0" borderId="0" xfId="11" applyFont="1" applyBorder="1" applyAlignment="1">
      <alignment vertical="center" textRotation="255"/>
    </xf>
    <xf numFmtId="0" fontId="15" fillId="0" borderId="52" xfId="11" applyFont="1" applyBorder="1" applyAlignment="1">
      <alignment vertical="center" textRotation="255"/>
    </xf>
    <xf numFmtId="181" fontId="15" fillId="0" borderId="62" xfId="11" applyNumberFormat="1" applyFont="1" applyFill="1" applyBorder="1" applyAlignment="1">
      <alignment horizontal="right" vertical="center" shrinkToFit="1"/>
    </xf>
    <xf numFmtId="0" fontId="1" fillId="0" borderId="0" xfId="11" applyFill="1" applyBorder="1" applyAlignment="1">
      <alignment horizontal="right" vertical="center" shrinkToFit="1"/>
    </xf>
    <xf numFmtId="0" fontId="1" fillId="0" borderId="38" xfId="11" applyFill="1" applyBorder="1" applyAlignment="1">
      <alignment horizontal="right" vertical="center" shrinkToFit="1"/>
    </xf>
    <xf numFmtId="181" fontId="15" fillId="0" borderId="41" xfId="11" applyNumberFormat="1" applyFont="1" applyFill="1" applyBorder="1" applyAlignment="1">
      <alignment horizontal="right" vertical="center" shrinkToFit="1"/>
    </xf>
    <xf numFmtId="0" fontId="1" fillId="0" borderId="12" xfId="11" applyFill="1" applyBorder="1" applyAlignment="1">
      <alignment horizontal="right" vertical="center" shrinkToFit="1"/>
    </xf>
    <xf numFmtId="0" fontId="1" fillId="0" borderId="46" xfId="11" applyFill="1" applyBorder="1" applyAlignment="1">
      <alignment horizontal="right" vertical="center" shrinkToFit="1"/>
    </xf>
    <xf numFmtId="0" fontId="15" fillId="0" borderId="41" xfId="11" applyFont="1" applyFill="1" applyBorder="1" applyAlignment="1">
      <alignment horizontal="center" vertical="center" textRotation="255"/>
    </xf>
    <xf numFmtId="0" fontId="15" fillId="0" borderId="46" xfId="11" applyFont="1" applyFill="1" applyBorder="1" applyAlignment="1">
      <alignment horizontal="center" vertical="center" textRotation="255"/>
    </xf>
    <xf numFmtId="0" fontId="15" fillId="0" borderId="62" xfId="11" applyFont="1" applyFill="1" applyBorder="1" applyAlignment="1">
      <alignment horizontal="center" vertical="center" textRotation="255"/>
    </xf>
    <xf numFmtId="0" fontId="15" fillId="0" borderId="38" xfId="11" applyFont="1" applyFill="1" applyBorder="1" applyAlignment="1">
      <alignment horizontal="center" vertical="center" textRotation="255"/>
    </xf>
    <xf numFmtId="0" fontId="15" fillId="0" borderId="37" xfId="11" applyFont="1" applyFill="1" applyBorder="1" applyAlignment="1">
      <alignment horizontal="center" vertical="center" textRotation="255"/>
    </xf>
    <xf numFmtId="0" fontId="15" fillId="0" borderId="40" xfId="11" applyFont="1" applyFill="1" applyBorder="1" applyAlignment="1">
      <alignment horizontal="center" vertical="center" textRotation="255"/>
    </xf>
    <xf numFmtId="181" fontId="15" fillId="0" borderId="37" xfId="11" applyNumberFormat="1" applyFont="1" applyFill="1" applyBorder="1" applyAlignment="1">
      <alignment horizontal="right" vertical="center" shrinkToFit="1"/>
    </xf>
    <xf numFmtId="0" fontId="1" fillId="0" borderId="52" xfId="11" applyFill="1" applyBorder="1" applyAlignment="1">
      <alignment horizontal="right" vertical="center" shrinkToFit="1"/>
    </xf>
    <xf numFmtId="181" fontId="15" fillId="0" borderId="52" xfId="11" applyNumberFormat="1" applyFont="1" applyFill="1" applyBorder="1" applyAlignment="1">
      <alignment horizontal="right" vertical="center" shrinkToFit="1"/>
    </xf>
    <xf numFmtId="0" fontId="1" fillId="0" borderId="40" xfId="11" applyFill="1" applyBorder="1" applyAlignment="1">
      <alignment horizontal="right" vertical="center" shrinkToFit="1"/>
    </xf>
    <xf numFmtId="0" fontId="15" fillId="0" borderId="41" xfId="11" applyFont="1" applyFill="1" applyBorder="1" applyAlignment="1">
      <alignment horizontal="left" vertical="center"/>
    </xf>
    <xf numFmtId="0" fontId="15" fillId="0" borderId="12" xfId="11" applyFont="1" applyFill="1" applyBorder="1" applyAlignment="1">
      <alignment horizontal="left" vertical="center"/>
    </xf>
    <xf numFmtId="0" fontId="15" fillId="0" borderId="46" xfId="11" applyFont="1" applyFill="1" applyBorder="1" applyAlignment="1">
      <alignment horizontal="left" vertical="center"/>
    </xf>
    <xf numFmtId="178" fontId="15" fillId="0" borderId="46" xfId="11" applyNumberFormat="1" applyFont="1" applyFill="1" applyBorder="1" applyAlignment="1">
      <alignment horizontal="right" vertical="center" shrinkToFit="1"/>
    </xf>
    <xf numFmtId="0" fontId="15" fillId="0" borderId="62" xfId="11" applyFont="1" applyFill="1" applyBorder="1" applyAlignment="1">
      <alignment horizontal="left" vertical="center"/>
    </xf>
    <xf numFmtId="0" fontId="15" fillId="0" borderId="0" xfId="11" applyFont="1" applyFill="1" applyBorder="1" applyAlignment="1">
      <alignment horizontal="left" vertical="center"/>
    </xf>
    <xf numFmtId="0" fontId="15" fillId="0" borderId="38" xfId="11" applyFont="1" applyFill="1" applyBorder="1" applyAlignment="1">
      <alignment horizontal="left" vertical="center"/>
    </xf>
    <xf numFmtId="178" fontId="15" fillId="0" borderId="37" xfId="11" applyNumberFormat="1" applyFont="1" applyFill="1" applyBorder="1" applyAlignment="1">
      <alignment horizontal="right" vertical="center" shrinkToFit="1"/>
    </xf>
    <xf numFmtId="178" fontId="15" fillId="0" borderId="52" xfId="11" applyNumberFormat="1" applyFont="1" applyFill="1" applyBorder="1" applyAlignment="1">
      <alignment horizontal="right" vertical="center" shrinkToFit="1"/>
    </xf>
    <xf numFmtId="178" fontId="15" fillId="0" borderId="89" xfId="11" applyNumberFormat="1" applyFont="1" applyFill="1" applyBorder="1" applyAlignment="1">
      <alignment horizontal="right" vertical="center" shrinkToFit="1"/>
    </xf>
    <xf numFmtId="181" fontId="15" fillId="0" borderId="90" xfId="11" applyNumberFormat="1" applyFont="1" applyFill="1" applyBorder="1" applyAlignment="1">
      <alignment horizontal="right" vertical="center" shrinkToFit="1"/>
    </xf>
    <xf numFmtId="178" fontId="15" fillId="0" borderId="90" xfId="11" applyNumberFormat="1" applyFont="1" applyFill="1" applyBorder="1" applyAlignment="1">
      <alignment horizontal="right" vertical="center" shrinkToFit="1"/>
    </xf>
    <xf numFmtId="181" fontId="15" fillId="0" borderId="91" xfId="11" applyNumberFormat="1" applyFont="1" applyFill="1" applyBorder="1" applyAlignment="1">
      <alignment horizontal="right" vertical="center" shrinkToFit="1"/>
    </xf>
    <xf numFmtId="181" fontId="15" fillId="0" borderId="40" xfId="11" applyNumberFormat="1" applyFont="1" applyFill="1" applyBorder="1" applyAlignment="1">
      <alignment horizontal="right" vertical="center" shrinkToFit="1"/>
    </xf>
    <xf numFmtId="0" fontId="15" fillId="0" borderId="37" xfId="11" applyFont="1" applyFill="1" applyBorder="1" applyAlignment="1">
      <alignment horizontal="left" vertical="center"/>
    </xf>
    <xf numFmtId="0" fontId="15" fillId="0" borderId="52" xfId="11" applyFont="1" applyFill="1" applyBorder="1" applyAlignment="1">
      <alignment horizontal="left" vertical="center"/>
    </xf>
    <xf numFmtId="0" fontId="15" fillId="0" borderId="40" xfId="11" applyFont="1" applyFill="1" applyBorder="1" applyAlignment="1">
      <alignment horizontal="left" vertical="center"/>
    </xf>
    <xf numFmtId="178" fontId="15" fillId="0" borderId="40" xfId="11" applyNumberFormat="1" applyFont="1" applyFill="1" applyBorder="1" applyAlignment="1">
      <alignment horizontal="right" vertical="center" shrinkToFit="1"/>
    </xf>
    <xf numFmtId="0" fontId="15" fillId="0" borderId="62" xfId="11" applyFont="1" applyFill="1" applyBorder="1" applyAlignment="1">
      <alignment horizontal="center" vertical="center" wrapText="1"/>
    </xf>
    <xf numFmtId="0" fontId="15" fillId="0" borderId="0" xfId="11" applyFont="1" applyFill="1" applyBorder="1" applyAlignment="1">
      <alignment horizontal="center" vertical="center" wrapText="1"/>
    </xf>
    <xf numFmtId="0" fontId="15" fillId="0" borderId="37" xfId="11" applyFont="1" applyFill="1" applyBorder="1" applyAlignment="1">
      <alignment horizontal="center" vertical="center" wrapText="1"/>
    </xf>
    <xf numFmtId="0" fontId="15" fillId="0" borderId="52" xfId="11" applyFont="1" applyFill="1" applyBorder="1" applyAlignment="1">
      <alignment horizontal="center" vertical="center" wrapText="1"/>
    </xf>
    <xf numFmtId="178" fontId="15" fillId="5" borderId="88" xfId="11" applyNumberFormat="1" applyFont="1" applyFill="1" applyBorder="1" applyAlignment="1">
      <alignment horizontal="right" vertical="center" shrinkToFit="1"/>
    </xf>
    <xf numFmtId="178" fontId="15" fillId="5" borderId="0" xfId="11" applyNumberFormat="1" applyFont="1" applyFill="1" applyBorder="1" applyAlignment="1">
      <alignment horizontal="right" vertical="center" shrinkToFit="1"/>
    </xf>
    <xf numFmtId="178" fontId="15" fillId="5" borderId="85" xfId="11" applyNumberFormat="1" applyFont="1" applyFill="1" applyBorder="1" applyAlignment="1">
      <alignment horizontal="right" vertical="center" shrinkToFit="1"/>
    </xf>
    <xf numFmtId="0" fontId="15" fillId="5" borderId="88" xfId="11" applyFont="1" applyFill="1" applyBorder="1" applyAlignment="1">
      <alignment horizontal="right" vertical="center" shrinkToFit="1"/>
    </xf>
    <xf numFmtId="0" fontId="15" fillId="5" borderId="0" xfId="11" applyFont="1" applyFill="1" applyBorder="1" applyAlignment="1">
      <alignment horizontal="right" vertical="center" shrinkToFit="1"/>
    </xf>
    <xf numFmtId="0" fontId="15" fillId="5" borderId="38" xfId="11" applyFont="1" applyFill="1" applyBorder="1" applyAlignment="1">
      <alignment horizontal="right" vertical="center" shrinkToFit="1"/>
    </xf>
    <xf numFmtId="181" fontId="15" fillId="0" borderId="85" xfId="11" applyNumberFormat="1" applyFont="1" applyFill="1" applyBorder="1" applyAlignment="1">
      <alignment horizontal="right" vertical="center" shrinkToFit="1"/>
    </xf>
    <xf numFmtId="0" fontId="1" fillId="0" borderId="89" xfId="11" applyFill="1" applyBorder="1" applyAlignment="1">
      <alignment horizontal="right" vertical="center" shrinkToFit="1"/>
    </xf>
    <xf numFmtId="181" fontId="1" fillId="0" borderId="52"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15" fillId="0" borderId="91" xfId="11" applyNumberFormat="1" applyFont="1" applyFill="1" applyBorder="1" applyAlignment="1">
      <alignment horizontal="right" vertical="center" shrinkToFit="1"/>
    </xf>
    <xf numFmtId="178" fontId="15" fillId="5" borderId="91" xfId="11" applyNumberFormat="1" applyFont="1" applyFill="1" applyBorder="1" applyAlignment="1">
      <alignment horizontal="right" vertical="center" shrinkToFit="1"/>
    </xf>
    <xf numFmtId="178" fontId="15" fillId="5" borderId="52" xfId="11" applyNumberFormat="1" applyFont="1" applyFill="1" applyBorder="1" applyAlignment="1">
      <alignment horizontal="right" vertical="center" shrinkToFit="1"/>
    </xf>
    <xf numFmtId="178" fontId="15" fillId="5" borderId="89" xfId="11" applyNumberFormat="1" applyFont="1" applyFill="1" applyBorder="1" applyAlignment="1">
      <alignment horizontal="right" vertical="center" shrinkToFit="1"/>
    </xf>
    <xf numFmtId="0" fontId="15" fillId="5" borderId="91" xfId="11" applyFont="1" applyFill="1" applyBorder="1" applyAlignment="1">
      <alignment horizontal="right" vertical="center" shrinkToFit="1"/>
    </xf>
    <xf numFmtId="0" fontId="15" fillId="5" borderId="52" xfId="11" applyFont="1" applyFill="1" applyBorder="1" applyAlignment="1">
      <alignment horizontal="right" vertical="center" shrinkToFit="1"/>
    </xf>
    <xf numFmtId="0" fontId="15" fillId="5" borderId="40" xfId="11" applyFont="1" applyFill="1" applyBorder="1" applyAlignment="1">
      <alignment horizontal="right" vertical="center" shrinkToFit="1"/>
    </xf>
    <xf numFmtId="0" fontId="15" fillId="0" borderId="41" xfId="11" applyFont="1" applyBorder="1" applyAlignment="1">
      <alignment horizontal="center" vertical="center" textRotation="255"/>
    </xf>
    <xf numFmtId="0" fontId="15" fillId="0" borderId="46" xfId="11" applyFont="1" applyBorder="1" applyAlignment="1">
      <alignment horizontal="center" vertical="center" textRotation="255"/>
    </xf>
    <xf numFmtId="0" fontId="15" fillId="0" borderId="62" xfId="11" applyFont="1" applyBorder="1" applyAlignment="1">
      <alignment horizontal="center" vertical="center" textRotation="255"/>
    </xf>
    <xf numFmtId="0" fontId="15" fillId="0" borderId="38" xfId="11" applyFont="1" applyBorder="1" applyAlignment="1">
      <alignment horizontal="center" vertical="center" textRotation="255"/>
    </xf>
    <xf numFmtId="0" fontId="15" fillId="0" borderId="37" xfId="11" applyFont="1" applyBorder="1" applyAlignment="1">
      <alignment horizontal="center" vertical="center" textRotation="255"/>
    </xf>
    <xf numFmtId="0" fontId="15" fillId="0" borderId="40" xfId="11" applyFont="1" applyBorder="1" applyAlignment="1">
      <alignment horizontal="center" vertical="center" textRotation="255"/>
    </xf>
    <xf numFmtId="0" fontId="29" fillId="7" borderId="60" xfId="12" applyFont="1" applyFill="1" applyBorder="1" applyAlignment="1" applyProtection="1">
      <alignment horizontal="center" vertical="center" wrapText="1"/>
      <protection locked="0"/>
    </xf>
    <xf numFmtId="0" fontId="29" fillId="7" borderId="8" xfId="12" applyFont="1" applyFill="1" applyBorder="1" applyAlignment="1" applyProtection="1">
      <alignment horizontal="center" vertical="center" wrapText="1"/>
      <protection locked="0"/>
    </xf>
    <xf numFmtId="0" fontId="29" fillId="7" borderId="23" xfId="12" applyFont="1" applyFill="1" applyBorder="1" applyAlignment="1" applyProtection="1">
      <alignment horizontal="center" vertical="center" wrapText="1"/>
      <protection locked="0"/>
    </xf>
    <xf numFmtId="0" fontId="29" fillId="7" borderId="95" xfId="12" applyFont="1" applyFill="1" applyBorder="1" applyAlignment="1" applyProtection="1">
      <alignment horizontal="center" vertical="center" wrapText="1"/>
      <protection locked="0"/>
    </xf>
    <xf numFmtId="0" fontId="29" fillId="7" borderId="93" xfId="12" applyFont="1" applyFill="1" applyBorder="1" applyAlignment="1" applyProtection="1">
      <alignment horizontal="center" vertical="center" wrapText="1"/>
      <protection locked="0"/>
    </xf>
    <xf numFmtId="0" fontId="29" fillId="7" borderId="94" xfId="12" applyFont="1" applyFill="1" applyBorder="1" applyAlignment="1" applyProtection="1">
      <alignment horizontal="center" vertical="center" wrapText="1"/>
      <protection locked="0"/>
    </xf>
    <xf numFmtId="0" fontId="1" fillId="7" borderId="60"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0" fontId="29" fillId="7" borderId="9" xfId="12" applyFont="1" applyFill="1" applyBorder="1" applyAlignment="1" applyProtection="1">
      <alignment horizontal="center" vertical="center" wrapText="1"/>
      <protection locked="0"/>
    </xf>
    <xf numFmtId="0" fontId="29" fillId="7" borderId="96" xfId="12" applyFont="1" applyFill="1" applyBorder="1" applyAlignment="1" applyProtection="1">
      <alignment horizontal="center" vertical="center" wrapText="1"/>
      <protection locked="0"/>
    </xf>
    <xf numFmtId="0" fontId="29" fillId="0" borderId="98" xfId="14" applyFont="1" applyBorder="1" applyAlignment="1" applyProtection="1">
      <alignment horizontal="left" vertical="center" shrinkToFit="1"/>
      <protection locked="0"/>
    </xf>
    <xf numFmtId="0" fontId="29" fillId="0" borderId="99" xfId="14" applyFont="1" applyBorder="1" applyAlignment="1" applyProtection="1">
      <alignment horizontal="left" vertical="center" shrinkToFit="1"/>
      <protection locked="0"/>
    </xf>
    <xf numFmtId="0" fontId="29" fillId="0" borderId="100" xfId="14" applyFont="1" applyBorder="1" applyAlignment="1" applyProtection="1">
      <alignment horizontal="left" vertical="center" shrinkToFit="1"/>
      <protection locked="0"/>
    </xf>
    <xf numFmtId="177" fontId="29" fillId="0" borderId="101" xfId="14" applyNumberFormat="1" applyFont="1" applyBorder="1" applyAlignment="1" applyProtection="1">
      <alignment horizontal="right" vertical="center" shrinkToFit="1"/>
      <protection locked="0"/>
    </xf>
    <xf numFmtId="177" fontId="29" fillId="0" borderId="102" xfId="14" applyNumberFormat="1" applyFont="1" applyBorder="1" applyAlignment="1" applyProtection="1">
      <alignment horizontal="right" vertical="center" shrinkToFit="1"/>
      <protection locked="0"/>
    </xf>
    <xf numFmtId="177" fontId="29" fillId="0" borderId="103" xfId="14" applyNumberFormat="1" applyFont="1" applyBorder="1" applyAlignment="1" applyProtection="1">
      <alignment horizontal="right" vertical="center" shrinkToFit="1"/>
      <protection locked="0"/>
    </xf>
    <xf numFmtId="177" fontId="29" fillId="0" borderId="104" xfId="14" applyNumberFormat="1" applyFont="1" applyBorder="1" applyAlignment="1" applyProtection="1">
      <alignment horizontal="right" vertical="center" shrinkToFit="1"/>
      <protection locked="0"/>
    </xf>
    <xf numFmtId="177" fontId="29" fillId="0" borderId="105" xfId="14" applyNumberFormat="1" applyFont="1" applyBorder="1" applyAlignment="1" applyProtection="1">
      <alignment horizontal="right" vertical="center" shrinkToFit="1"/>
      <protection locked="0"/>
    </xf>
    <xf numFmtId="177" fontId="29" fillId="0" borderId="106" xfId="14" applyNumberFormat="1" applyFont="1" applyBorder="1" applyAlignment="1" applyProtection="1">
      <alignment horizontal="right" vertical="center" shrinkToFit="1"/>
      <protection locked="0"/>
    </xf>
    <xf numFmtId="0" fontId="29" fillId="7" borderId="36" xfId="12" applyFont="1" applyFill="1" applyBorder="1" applyAlignment="1" applyProtection="1">
      <alignment horizontal="center" vertical="center"/>
      <protection locked="0"/>
    </xf>
    <xf numFmtId="0" fontId="29" fillId="7" borderId="8" xfId="12" applyFont="1" applyFill="1" applyBorder="1" applyAlignment="1" applyProtection="1">
      <alignment horizontal="center" vertical="center"/>
      <protection locked="0"/>
    </xf>
    <xf numFmtId="0" fontId="29" fillId="7" borderId="23" xfId="12" applyFont="1" applyFill="1" applyBorder="1" applyAlignment="1" applyProtection="1">
      <alignment horizontal="center" vertical="center"/>
      <protection locked="0"/>
    </xf>
    <xf numFmtId="0" fontId="29" fillId="7" borderId="92" xfId="12" applyFont="1" applyFill="1" applyBorder="1" applyAlignment="1" applyProtection="1">
      <alignment horizontal="center" vertical="center"/>
      <protection locked="0"/>
    </xf>
    <xf numFmtId="0" fontId="29" fillId="7" borderId="93" xfId="12" applyFont="1" applyFill="1" applyBorder="1" applyAlignment="1" applyProtection="1">
      <alignment horizontal="center" vertical="center"/>
      <protection locked="0"/>
    </xf>
    <xf numFmtId="0" fontId="29" fillId="7" borderId="94" xfId="12" applyFont="1" applyFill="1" applyBorder="1" applyAlignment="1" applyProtection="1">
      <alignment horizontal="center" vertical="center"/>
      <protection locked="0"/>
    </xf>
    <xf numFmtId="0" fontId="28" fillId="6" borderId="1" xfId="12" applyFont="1" applyFill="1" applyBorder="1" applyAlignment="1" applyProtection="1">
      <alignment horizontal="center" vertical="center"/>
    </xf>
    <xf numFmtId="0" fontId="28" fillId="6" borderId="2" xfId="12" applyFont="1" applyFill="1" applyBorder="1" applyAlignment="1" applyProtection="1">
      <alignment horizontal="center" vertical="center"/>
    </xf>
    <xf numFmtId="0" fontId="28" fillId="6" borderId="3" xfId="12" applyFont="1" applyFill="1" applyBorder="1" applyAlignment="1" applyProtection="1">
      <alignment horizontal="center" vertical="center"/>
    </xf>
    <xf numFmtId="0" fontId="29" fillId="6" borderId="73" xfId="12" applyFont="1" applyFill="1" applyBorder="1" applyAlignment="1" applyProtection="1">
      <alignment horizontal="left" vertical="center"/>
    </xf>
    <xf numFmtId="0" fontId="29" fillId="7" borderId="36" xfId="12" applyFont="1" applyFill="1" applyBorder="1" applyAlignment="1" applyProtection="1">
      <alignment horizontal="center" vertical="center" wrapText="1"/>
      <protection locked="0"/>
    </xf>
    <xf numFmtId="0" fontId="29" fillId="7" borderId="92" xfId="12" applyFont="1" applyFill="1" applyBorder="1" applyAlignment="1" applyProtection="1">
      <alignment horizontal="center" vertical="center" wrapText="1"/>
      <protection locked="0"/>
    </xf>
    <xf numFmtId="0" fontId="29" fillId="0" borderId="98" xfId="15" applyNumberFormat="1" applyFont="1" applyBorder="1" applyAlignment="1" applyProtection="1">
      <alignment horizontal="left" vertical="center" shrinkToFit="1"/>
      <protection locked="0"/>
    </xf>
    <xf numFmtId="0" fontId="29" fillId="0" borderId="99" xfId="15" applyNumberFormat="1" applyFont="1" applyBorder="1" applyAlignment="1" applyProtection="1">
      <alignment horizontal="left" vertical="center" shrinkToFit="1"/>
      <protection locked="0"/>
    </xf>
    <xf numFmtId="0" fontId="29" fillId="0" borderId="110" xfId="15" applyNumberFormat="1" applyFont="1" applyBorder="1" applyAlignment="1" applyProtection="1">
      <alignment horizontal="left" vertical="center" shrinkToFit="1"/>
      <protection locked="0"/>
    </xf>
    <xf numFmtId="0" fontId="29" fillId="0" borderId="112" xfId="14" applyFont="1" applyBorder="1" applyAlignment="1" applyProtection="1">
      <alignment horizontal="left" vertical="center" shrinkToFit="1"/>
      <protection locked="0"/>
    </xf>
    <xf numFmtId="0" fontId="29" fillId="0" borderId="113" xfId="14" applyFont="1" applyBorder="1" applyAlignment="1" applyProtection="1">
      <alignment horizontal="left" vertical="center" shrinkToFit="1"/>
      <protection locked="0"/>
    </xf>
    <xf numFmtId="0" fontId="29" fillId="0" borderId="114" xfId="14" applyFont="1" applyBorder="1" applyAlignment="1" applyProtection="1">
      <alignment horizontal="left" vertical="center" shrinkToFit="1"/>
      <protection locked="0"/>
    </xf>
    <xf numFmtId="177" fontId="29" fillId="0" borderId="115" xfId="14" applyNumberFormat="1" applyFont="1" applyBorder="1" applyAlignment="1" applyProtection="1">
      <alignment horizontal="right" vertical="center" shrinkToFit="1"/>
      <protection locked="0"/>
    </xf>
    <xf numFmtId="177" fontId="29" fillId="0" borderId="116" xfId="14" applyNumberFormat="1" applyFont="1" applyBorder="1" applyAlignment="1" applyProtection="1">
      <alignment horizontal="right" vertical="center" shrinkToFit="1"/>
      <protection locked="0"/>
    </xf>
    <xf numFmtId="177" fontId="29" fillId="0" borderId="117" xfId="14" applyNumberFormat="1" applyFont="1" applyBorder="1" applyAlignment="1" applyProtection="1">
      <alignment horizontal="right" vertical="center" shrinkToFit="1"/>
      <protection locked="0"/>
    </xf>
    <xf numFmtId="177" fontId="29" fillId="0" borderId="118" xfId="14" applyNumberFormat="1" applyFont="1" applyBorder="1" applyAlignment="1" applyProtection="1">
      <alignment horizontal="right" vertical="center" shrinkToFit="1"/>
      <protection locked="0"/>
    </xf>
    <xf numFmtId="177" fontId="29" fillId="0" borderId="113" xfId="14" applyNumberFormat="1" applyFont="1" applyBorder="1" applyAlignment="1" applyProtection="1">
      <alignment horizontal="right" vertical="center" shrinkToFit="1"/>
      <protection locked="0"/>
    </xf>
    <xf numFmtId="177" fontId="29" fillId="0" borderId="119" xfId="14" applyNumberFormat="1" applyFont="1" applyBorder="1" applyAlignment="1" applyProtection="1">
      <alignment horizontal="right" vertical="center" shrinkToFit="1"/>
      <protection locked="0"/>
    </xf>
    <xf numFmtId="177" fontId="29" fillId="0" borderId="120" xfId="15" applyNumberFormat="1" applyFont="1" applyBorder="1" applyAlignment="1" applyProtection="1">
      <alignment horizontal="right" vertical="center" shrinkToFit="1"/>
      <protection locked="0"/>
    </xf>
    <xf numFmtId="177" fontId="29" fillId="0" borderId="116" xfId="15" applyNumberFormat="1" applyFont="1" applyBorder="1" applyAlignment="1" applyProtection="1">
      <alignment horizontal="right" vertical="center" shrinkToFit="1"/>
      <protection locked="0"/>
    </xf>
    <xf numFmtId="0" fontId="29" fillId="0" borderId="116" xfId="15" applyNumberFormat="1" applyFont="1" applyBorder="1" applyAlignment="1" applyProtection="1">
      <alignment horizontal="left" vertical="center" shrinkToFit="1"/>
      <protection locked="0"/>
    </xf>
    <xf numFmtId="0" fontId="29" fillId="0" borderId="121" xfId="15" applyNumberFormat="1" applyFont="1" applyBorder="1" applyAlignment="1" applyProtection="1">
      <alignment horizontal="left" vertical="center" shrinkToFit="1"/>
      <protection locked="0"/>
    </xf>
    <xf numFmtId="0" fontId="29" fillId="0" borderId="112" xfId="15" applyFont="1" applyBorder="1" applyAlignment="1" applyProtection="1">
      <alignment horizontal="left" vertical="center" shrinkToFit="1"/>
      <protection locked="0"/>
    </xf>
    <xf numFmtId="0" fontId="29" fillId="0" borderId="113" xfId="15" applyFont="1" applyBorder="1" applyAlignment="1" applyProtection="1">
      <alignment horizontal="left" vertical="center" shrinkToFit="1"/>
      <protection locked="0"/>
    </xf>
    <xf numFmtId="0" fontId="29" fillId="0" borderId="114" xfId="15" applyFont="1" applyBorder="1" applyAlignment="1" applyProtection="1">
      <alignment horizontal="left" vertical="center" shrinkToFit="1"/>
      <protection locked="0"/>
    </xf>
    <xf numFmtId="177" fontId="29" fillId="0" borderId="98" xfId="15" applyNumberFormat="1" applyFont="1" applyBorder="1" applyAlignment="1" applyProtection="1">
      <alignment horizontal="right" vertical="center" shrinkToFit="1"/>
      <protection locked="0"/>
    </xf>
    <xf numFmtId="177" fontId="29" fillId="0" borderId="99" xfId="15" applyNumberFormat="1" applyFont="1" applyBorder="1" applyAlignment="1" applyProtection="1">
      <alignment horizontal="right" vertical="center" shrinkToFit="1"/>
      <protection locked="0"/>
    </xf>
    <xf numFmtId="177" fontId="29" fillId="0" borderId="100" xfId="15" applyNumberFormat="1" applyFont="1" applyBorder="1" applyAlignment="1" applyProtection="1">
      <alignment horizontal="right" vertical="center" shrinkToFit="1"/>
      <protection locked="0"/>
    </xf>
    <xf numFmtId="177" fontId="29" fillId="0" borderId="107" xfId="15" applyNumberFormat="1" applyFont="1" applyBorder="1" applyAlignment="1" applyProtection="1">
      <alignment horizontal="right" vertical="center" shrinkToFit="1"/>
      <protection locked="0"/>
    </xf>
    <xf numFmtId="177" fontId="29" fillId="0" borderId="102" xfId="15" applyNumberFormat="1" applyFont="1" applyBorder="1" applyAlignment="1" applyProtection="1">
      <alignment horizontal="right" vertical="center" shrinkToFit="1"/>
      <protection locked="0"/>
    </xf>
    <xf numFmtId="0" fontId="29" fillId="0" borderId="102" xfId="15" applyNumberFormat="1" applyFont="1" applyBorder="1" applyAlignment="1" applyProtection="1">
      <alignment horizontal="left" vertical="center" shrinkToFit="1"/>
      <protection locked="0"/>
    </xf>
    <xf numFmtId="0" fontId="29" fillId="0" borderId="108" xfId="15" applyNumberFormat="1" applyFont="1" applyBorder="1" applyAlignment="1" applyProtection="1">
      <alignment horizontal="left" vertical="center" shrinkToFit="1"/>
      <protection locked="0"/>
    </xf>
    <xf numFmtId="0" fontId="29" fillId="0" borderId="98" xfId="15" applyFont="1" applyBorder="1" applyAlignment="1" applyProtection="1">
      <alignment horizontal="left" vertical="center" shrinkToFit="1"/>
      <protection locked="0"/>
    </xf>
    <xf numFmtId="0" fontId="29" fillId="0" borderId="99" xfId="15" applyFont="1" applyBorder="1" applyAlignment="1" applyProtection="1">
      <alignment horizontal="left" vertical="center" shrinkToFit="1"/>
      <protection locked="0"/>
    </xf>
    <xf numFmtId="0" fontId="29" fillId="0" borderId="100" xfId="15" applyFont="1" applyBorder="1" applyAlignment="1" applyProtection="1">
      <alignment horizontal="left" vertical="center" shrinkToFit="1"/>
      <protection locked="0"/>
    </xf>
    <xf numFmtId="177" fontId="29" fillId="0" borderId="112" xfId="15" applyNumberFormat="1" applyFont="1" applyBorder="1" applyAlignment="1" applyProtection="1">
      <alignment horizontal="right" vertical="center" shrinkToFit="1"/>
      <protection locked="0"/>
    </xf>
    <xf numFmtId="177" fontId="29" fillId="0" borderId="113" xfId="15" applyNumberFormat="1" applyFont="1" applyBorder="1" applyAlignment="1" applyProtection="1">
      <alignment horizontal="right" vertical="center" shrinkToFit="1"/>
      <protection locked="0"/>
    </xf>
    <xf numFmtId="177" fontId="29" fillId="0" borderId="114" xfId="15" applyNumberFormat="1" applyFont="1" applyBorder="1" applyAlignment="1" applyProtection="1">
      <alignment horizontal="right" vertical="center" shrinkToFit="1"/>
      <protection locked="0"/>
    </xf>
    <xf numFmtId="0" fontId="29" fillId="0" borderId="112" xfId="15" applyNumberFormat="1" applyFont="1" applyBorder="1" applyAlignment="1" applyProtection="1">
      <alignment horizontal="left" vertical="center" shrinkToFit="1"/>
      <protection locked="0"/>
    </xf>
    <xf numFmtId="0" fontId="29" fillId="0" borderId="113" xfId="15" applyNumberFormat="1" applyFont="1" applyBorder="1" applyAlignment="1" applyProtection="1">
      <alignment horizontal="left" vertical="center" shrinkToFit="1"/>
      <protection locked="0"/>
    </xf>
    <xf numFmtId="0" fontId="29" fillId="0" borderId="119" xfId="15" applyNumberFormat="1" applyFont="1" applyBorder="1" applyAlignment="1" applyProtection="1">
      <alignment horizontal="left" vertical="center" shrinkToFit="1"/>
      <protection locked="0"/>
    </xf>
    <xf numFmtId="177" fontId="29" fillId="0" borderId="123" xfId="14" applyNumberFormat="1" applyFont="1" applyBorder="1" applyAlignment="1" applyProtection="1">
      <alignment horizontal="right" vertical="center" shrinkToFit="1"/>
      <protection locked="0"/>
    </xf>
    <xf numFmtId="177" fontId="29" fillId="0" borderId="124" xfId="14" applyNumberFormat="1" applyFont="1" applyBorder="1" applyAlignment="1" applyProtection="1">
      <alignment horizontal="right" vertical="center" shrinkToFit="1"/>
      <protection locked="0"/>
    </xf>
    <xf numFmtId="177" fontId="29" fillId="0" borderId="125" xfId="14" applyNumberFormat="1" applyFont="1" applyBorder="1" applyAlignment="1" applyProtection="1">
      <alignment horizontal="right" vertical="center" shrinkToFit="1"/>
      <protection locked="0"/>
    </xf>
    <xf numFmtId="0" fontId="29" fillId="8" borderId="44" xfId="12" applyFont="1" applyFill="1" applyBorder="1" applyAlignment="1" applyProtection="1">
      <alignment horizontal="left" vertical="center" shrinkToFit="1"/>
      <protection locked="0"/>
    </xf>
    <xf numFmtId="0" fontId="29" fillId="8" borderId="18" xfId="12" applyFont="1" applyFill="1" applyBorder="1" applyAlignment="1" applyProtection="1">
      <alignment horizontal="left" vertical="center" shrinkToFit="1"/>
      <protection locked="0"/>
    </xf>
    <xf numFmtId="0" fontId="29" fillId="8" borderId="43" xfId="12" applyFont="1" applyFill="1" applyBorder="1" applyAlignment="1" applyProtection="1">
      <alignment horizontal="left" vertical="center" shrinkToFit="1"/>
      <protection locked="0"/>
    </xf>
    <xf numFmtId="177" fontId="29" fillId="8" borderId="128" xfId="15" applyNumberFormat="1" applyFont="1" applyFill="1" applyBorder="1" applyAlignment="1" applyProtection="1">
      <alignment horizontal="right" vertical="center" shrinkToFit="1"/>
      <protection locked="0"/>
    </xf>
    <xf numFmtId="177" fontId="29" fillId="8" borderId="129" xfId="15" applyNumberFormat="1" applyFont="1" applyFill="1" applyBorder="1" applyAlignment="1" applyProtection="1">
      <alignment horizontal="right" vertical="center" shrinkToFit="1"/>
      <protection locked="0"/>
    </xf>
    <xf numFmtId="177" fontId="29" fillId="8" borderId="130" xfId="15" applyNumberFormat="1" applyFont="1" applyFill="1" applyBorder="1" applyAlignment="1" applyProtection="1">
      <alignment horizontal="right" vertical="center" shrinkToFit="1"/>
      <protection locked="0"/>
    </xf>
    <xf numFmtId="177" fontId="29" fillId="8" borderId="131" xfId="15" applyNumberFormat="1" applyFont="1" applyFill="1" applyBorder="1" applyAlignment="1" applyProtection="1">
      <alignment horizontal="right" vertical="center" shrinkToFit="1"/>
      <protection locked="0"/>
    </xf>
    <xf numFmtId="177" fontId="29" fillId="8" borderId="132" xfId="15" applyNumberFormat="1" applyFont="1" applyFill="1" applyBorder="1" applyAlignment="1" applyProtection="1">
      <alignment horizontal="right" vertical="center" shrinkToFit="1"/>
      <protection locked="0"/>
    </xf>
    <xf numFmtId="177" fontId="29" fillId="8" borderId="133" xfId="15" applyNumberFormat="1" applyFont="1" applyFill="1" applyBorder="1" applyAlignment="1" applyProtection="1">
      <alignment horizontal="right" vertical="center" shrinkToFit="1"/>
      <protection locked="0"/>
    </xf>
    <xf numFmtId="177" fontId="29" fillId="8" borderId="134" xfId="15" applyNumberFormat="1" applyFont="1" applyFill="1" applyBorder="1" applyAlignment="1" applyProtection="1">
      <alignment horizontal="right" vertical="center" shrinkToFit="1"/>
      <protection locked="0"/>
    </xf>
    <xf numFmtId="0" fontId="29" fillId="8" borderId="129" xfId="15" applyNumberFormat="1" applyFont="1" applyFill="1" applyBorder="1" applyAlignment="1" applyProtection="1">
      <alignment horizontal="left" vertical="center" shrinkToFit="1"/>
      <protection locked="0"/>
    </xf>
    <xf numFmtId="0" fontId="29" fillId="8" borderId="132" xfId="15" applyNumberFormat="1" applyFont="1" applyFill="1" applyBorder="1" applyAlignment="1" applyProtection="1">
      <alignment horizontal="left" vertical="center" shrinkToFit="1"/>
      <protection locked="0"/>
    </xf>
    <xf numFmtId="177" fontId="29" fillId="0" borderId="126" xfId="15" applyNumberFormat="1" applyFont="1" applyBorder="1" applyAlignment="1" applyProtection="1">
      <alignment horizontal="right" vertical="center" shrinkToFit="1"/>
      <protection locked="0"/>
    </xf>
    <xf numFmtId="177" fontId="29" fillId="0" borderId="124" xfId="15" applyNumberFormat="1" applyFont="1" applyBorder="1" applyAlignment="1" applyProtection="1">
      <alignment horizontal="right" vertical="center" shrinkToFit="1"/>
      <protection locked="0"/>
    </xf>
    <xf numFmtId="0" fontId="29" fillId="0" borderId="124" xfId="15" applyNumberFormat="1" applyFont="1" applyBorder="1" applyAlignment="1" applyProtection="1">
      <alignment horizontal="left" vertical="center" shrinkToFit="1"/>
      <protection locked="0"/>
    </xf>
    <xf numFmtId="0" fontId="29" fillId="0" borderId="127" xfId="15" applyNumberFormat="1" applyFont="1" applyBorder="1" applyAlignment="1" applyProtection="1">
      <alignment horizontal="left" vertical="center" shrinkToFit="1"/>
      <protection locked="0"/>
    </xf>
    <xf numFmtId="0" fontId="29" fillId="0" borderId="25" xfId="12" applyFont="1" applyBorder="1" applyAlignment="1" applyProtection="1">
      <alignment horizontal="center" vertical="center"/>
      <protection locked="0"/>
    </xf>
    <xf numFmtId="0" fontId="29" fillId="0" borderId="26" xfId="12" applyFont="1" applyBorder="1" applyAlignment="1" applyProtection="1">
      <alignment horizontal="center" vertical="center"/>
      <protection locked="0"/>
    </xf>
    <xf numFmtId="0" fontId="29" fillId="6" borderId="8" xfId="12" applyFont="1" applyFill="1" applyBorder="1" applyAlignment="1" applyProtection="1">
      <alignment horizontal="left" vertical="center"/>
    </xf>
    <xf numFmtId="177" fontId="29" fillId="8" borderId="17" xfId="15" applyNumberFormat="1" applyFont="1" applyFill="1" applyBorder="1" applyAlignment="1" applyProtection="1">
      <alignment horizontal="right" vertical="center" shrinkToFit="1"/>
      <protection locked="0"/>
    </xf>
    <xf numFmtId="177" fontId="29" fillId="8" borderId="18" xfId="15" applyNumberFormat="1" applyFont="1" applyFill="1" applyBorder="1" applyAlignment="1" applyProtection="1">
      <alignment horizontal="right" vertical="center" shrinkToFit="1"/>
      <protection locked="0"/>
    </xf>
    <xf numFmtId="177" fontId="29" fillId="8" borderId="19" xfId="15" applyNumberFormat="1" applyFont="1" applyFill="1" applyBorder="1" applyAlignment="1" applyProtection="1">
      <alignment horizontal="right" vertical="center" shrinkToFit="1"/>
      <protection locked="0"/>
    </xf>
    <xf numFmtId="0" fontId="29" fillId="7" borderId="36" xfId="12" applyFont="1" applyFill="1" applyBorder="1" applyAlignment="1" applyProtection="1">
      <alignment horizontal="center" vertical="center" wrapText="1" shrinkToFit="1"/>
      <protection locked="0"/>
    </xf>
    <xf numFmtId="0" fontId="29" fillId="7" borderId="8" xfId="12" applyFont="1" applyFill="1" applyBorder="1" applyAlignment="1" applyProtection="1">
      <alignment horizontal="center" vertical="center" shrinkToFit="1"/>
      <protection locked="0"/>
    </xf>
    <xf numFmtId="0" fontId="29" fillId="7" borderId="9" xfId="12" applyFont="1" applyFill="1" applyBorder="1" applyAlignment="1" applyProtection="1">
      <alignment horizontal="center" vertical="center" shrinkToFit="1"/>
      <protection locked="0"/>
    </xf>
    <xf numFmtId="0" fontId="29" fillId="7" borderId="92" xfId="12" applyFont="1" applyFill="1" applyBorder="1" applyAlignment="1" applyProtection="1">
      <alignment horizontal="center" vertical="center" shrinkToFit="1"/>
      <protection locked="0"/>
    </xf>
    <xf numFmtId="0" fontId="29" fillId="7" borderId="93" xfId="12" applyFont="1" applyFill="1" applyBorder="1" applyAlignment="1" applyProtection="1">
      <alignment horizontal="center" vertical="center" shrinkToFit="1"/>
      <protection locked="0"/>
    </xf>
    <xf numFmtId="0" fontId="29" fillId="7" borderId="96" xfId="12" applyFont="1" applyFill="1" applyBorder="1" applyAlignment="1" applyProtection="1">
      <alignment horizontal="center" vertical="center" shrinkToFit="1"/>
      <protection locked="0"/>
    </xf>
    <xf numFmtId="177" fontId="29" fillId="0" borderId="137" xfId="12" applyNumberFormat="1" applyFont="1" applyBorder="1" applyAlignment="1" applyProtection="1">
      <alignment horizontal="right" vertical="center" shrinkToFit="1"/>
      <protection locked="0"/>
    </xf>
    <xf numFmtId="0" fontId="29" fillId="0" borderId="137" xfId="12" applyFont="1" applyBorder="1" applyAlignment="1" applyProtection="1">
      <alignment horizontal="left" vertical="center" shrinkToFit="1"/>
      <protection locked="0"/>
    </xf>
    <xf numFmtId="0" fontId="29" fillId="0" borderId="140" xfId="12" applyFont="1" applyBorder="1" applyAlignment="1" applyProtection="1">
      <alignment horizontal="left" vertical="center" shrinkToFit="1"/>
      <protection locked="0"/>
    </xf>
    <xf numFmtId="177" fontId="29" fillId="0" borderId="136" xfId="14" applyNumberFormat="1" applyFont="1" applyBorder="1" applyAlignment="1" applyProtection="1">
      <alignment horizontal="right" vertical="center" shrinkToFit="1"/>
      <protection locked="0"/>
    </xf>
    <xf numFmtId="177" fontId="29" fillId="0" borderId="137" xfId="14" applyNumberFormat="1" applyFont="1" applyBorder="1" applyAlignment="1" applyProtection="1">
      <alignment horizontal="right" vertical="center" shrinkToFit="1"/>
      <protection locked="0"/>
    </xf>
    <xf numFmtId="177" fontId="29" fillId="0" borderId="138" xfId="14" applyNumberFormat="1" applyFont="1" applyBorder="1" applyAlignment="1" applyProtection="1">
      <alignment horizontal="right" vertical="center" shrinkToFit="1"/>
      <protection locked="0"/>
    </xf>
    <xf numFmtId="177" fontId="29" fillId="0" borderId="139" xfId="14" applyNumberFormat="1" applyFont="1" applyBorder="1" applyAlignment="1" applyProtection="1">
      <alignment horizontal="right" vertical="center" shrinkToFit="1"/>
      <protection locked="0"/>
    </xf>
    <xf numFmtId="177" fontId="29" fillId="0" borderId="140" xfId="14" applyNumberFormat="1" applyFont="1" applyBorder="1" applyAlignment="1" applyProtection="1">
      <alignment horizontal="right" vertical="center" shrinkToFit="1"/>
      <protection locked="0"/>
    </xf>
    <xf numFmtId="177" fontId="29" fillId="0" borderId="141" xfId="12" applyNumberFormat="1" applyFont="1" applyBorder="1" applyAlignment="1" applyProtection="1">
      <alignment horizontal="right" vertical="center" shrinkToFit="1"/>
      <protection locked="0"/>
    </xf>
    <xf numFmtId="0" fontId="29" fillId="0" borderId="116" xfId="12" applyFont="1" applyBorder="1" applyAlignment="1" applyProtection="1">
      <alignment horizontal="left" vertical="center" shrinkToFit="1"/>
      <protection locked="0"/>
    </xf>
    <xf numFmtId="0" fontId="29" fillId="0" borderId="121" xfId="12" applyFont="1" applyBorder="1" applyAlignment="1" applyProtection="1">
      <alignment horizontal="left" vertical="center" shrinkToFit="1"/>
      <protection locked="0"/>
    </xf>
    <xf numFmtId="177" fontId="29" fillId="0" borderId="120" xfId="12" applyNumberFormat="1" applyFont="1" applyBorder="1" applyAlignment="1" applyProtection="1">
      <alignment horizontal="right" vertical="center" shrinkToFit="1"/>
      <protection locked="0"/>
    </xf>
    <xf numFmtId="177" fontId="29" fillId="0" borderId="116" xfId="12" applyNumberFormat="1" applyFont="1" applyBorder="1" applyAlignment="1" applyProtection="1">
      <alignment horizontal="right" vertical="center" shrinkToFit="1"/>
      <protection locked="0"/>
    </xf>
    <xf numFmtId="187" fontId="29" fillId="0" borderId="116" xfId="12" applyNumberFormat="1" applyFont="1" applyBorder="1" applyAlignment="1" applyProtection="1">
      <alignment horizontal="right" vertical="center" shrinkToFit="1"/>
      <protection locked="0"/>
    </xf>
    <xf numFmtId="177" fontId="29" fillId="6" borderId="115" xfId="13" applyNumberFormat="1" applyFont="1" applyFill="1" applyBorder="1" applyAlignment="1" applyProtection="1">
      <alignment horizontal="right" vertical="center" shrinkToFit="1"/>
      <protection locked="0"/>
    </xf>
    <xf numFmtId="177" fontId="29" fillId="6" borderId="116" xfId="13" applyNumberFormat="1" applyFont="1" applyFill="1" applyBorder="1" applyAlignment="1" applyProtection="1">
      <alignment horizontal="right" vertical="center" shrinkToFit="1"/>
      <protection locked="0"/>
    </xf>
    <xf numFmtId="177" fontId="29" fillId="6" borderId="117" xfId="13" applyNumberFormat="1" applyFont="1" applyFill="1" applyBorder="1" applyAlignment="1" applyProtection="1">
      <alignment horizontal="right" vertical="center" shrinkToFit="1"/>
      <protection locked="0"/>
    </xf>
    <xf numFmtId="177" fontId="29" fillId="6" borderId="120" xfId="13" applyNumberFormat="1" applyFont="1" applyFill="1" applyBorder="1" applyAlignment="1" applyProtection="1">
      <alignment horizontal="right" vertical="center" shrinkToFit="1"/>
      <protection locked="0"/>
    </xf>
    <xf numFmtId="187" fontId="29" fillId="6" borderId="116" xfId="13" applyNumberFormat="1" applyFont="1" applyFill="1" applyBorder="1" applyAlignment="1" applyProtection="1">
      <alignment horizontal="right" vertical="center" shrinkToFit="1"/>
      <protection locked="0"/>
    </xf>
    <xf numFmtId="177" fontId="29" fillId="8" borderId="142" xfId="12" applyNumberFormat="1" applyFont="1" applyFill="1" applyBorder="1" applyAlignment="1" applyProtection="1">
      <alignment horizontal="right" vertical="center" shrinkToFit="1"/>
      <protection locked="0"/>
    </xf>
    <xf numFmtId="177" fontId="29" fillId="8" borderId="134" xfId="12" applyNumberFormat="1" applyFont="1" applyFill="1" applyBorder="1" applyAlignment="1" applyProtection="1">
      <alignment horizontal="right" vertical="center" shrinkToFit="1"/>
      <protection locked="0"/>
    </xf>
    <xf numFmtId="177" fontId="29" fillId="8" borderId="143" xfId="12" applyNumberFormat="1" applyFont="1" applyFill="1" applyBorder="1" applyAlignment="1" applyProtection="1">
      <alignment horizontal="right" vertical="center" shrinkToFit="1"/>
      <protection locked="0"/>
    </xf>
    <xf numFmtId="177" fontId="29" fillId="8" borderId="131" xfId="12" applyNumberFormat="1" applyFont="1" applyFill="1" applyBorder="1" applyAlignment="1" applyProtection="1">
      <alignment horizontal="right" vertical="center" shrinkToFit="1"/>
      <protection locked="0"/>
    </xf>
    <xf numFmtId="177" fontId="29" fillId="8" borderId="129" xfId="12" applyNumberFormat="1" applyFont="1" applyFill="1" applyBorder="1" applyAlignment="1" applyProtection="1">
      <alignment horizontal="right" vertical="center" shrinkToFit="1"/>
      <protection locked="0"/>
    </xf>
    <xf numFmtId="177" fontId="29" fillId="8" borderId="132" xfId="12" applyNumberFormat="1" applyFont="1" applyFill="1" applyBorder="1" applyAlignment="1" applyProtection="1">
      <alignment horizontal="right" vertical="center" shrinkToFit="1"/>
      <protection locked="0"/>
    </xf>
    <xf numFmtId="177" fontId="29" fillId="8" borderId="133" xfId="12" applyNumberFormat="1" applyFont="1" applyFill="1" applyBorder="1" applyAlignment="1" applyProtection="1">
      <alignment horizontal="right" vertical="center" shrinkToFit="1"/>
      <protection locked="0"/>
    </xf>
    <xf numFmtId="0" fontId="29" fillId="0" borderId="81" xfId="12" applyFont="1" applyBorder="1" applyAlignment="1" applyProtection="1">
      <alignment horizontal="center" vertical="center" shrinkToFit="1"/>
      <protection locked="0"/>
    </xf>
    <xf numFmtId="187" fontId="29" fillId="8" borderId="134" xfId="12" applyNumberFormat="1" applyFont="1" applyFill="1" applyBorder="1" applyAlignment="1" applyProtection="1">
      <alignment horizontal="right" vertical="center" shrinkToFit="1"/>
      <protection locked="0"/>
    </xf>
    <xf numFmtId="0" fontId="29" fillId="8" borderId="129" xfId="12" applyNumberFormat="1" applyFont="1" applyFill="1" applyBorder="1" applyAlignment="1" applyProtection="1">
      <alignment horizontal="left" vertical="center" shrinkToFit="1"/>
      <protection locked="0"/>
    </xf>
    <xf numFmtId="0" fontId="29" fillId="8" borderId="132" xfId="12" applyNumberFormat="1" applyFont="1" applyFill="1" applyBorder="1" applyAlignment="1" applyProtection="1">
      <alignment horizontal="left" vertical="center" shrinkToFit="1"/>
      <protection locked="0"/>
    </xf>
    <xf numFmtId="177" fontId="29" fillId="8" borderId="17" xfId="12" applyNumberFormat="1" applyFont="1" applyFill="1" applyBorder="1" applyAlignment="1" applyProtection="1">
      <alignment horizontal="right" vertical="center" shrinkToFit="1"/>
      <protection locked="0"/>
    </xf>
    <xf numFmtId="177" fontId="29" fillId="8" borderId="18" xfId="12" applyNumberFormat="1" applyFont="1" applyFill="1" applyBorder="1" applyAlignment="1" applyProtection="1">
      <alignment horizontal="right" vertical="center" shrinkToFit="1"/>
      <protection locked="0"/>
    </xf>
    <xf numFmtId="177" fontId="29" fillId="8" borderId="19" xfId="12" applyNumberFormat="1" applyFont="1" applyFill="1" applyBorder="1" applyAlignment="1" applyProtection="1">
      <alignment horizontal="right" vertical="center" shrinkToFit="1"/>
      <protection locked="0"/>
    </xf>
    <xf numFmtId="0" fontId="29" fillId="7" borderId="60" xfId="12" applyFont="1" applyFill="1" applyBorder="1" applyAlignment="1" applyProtection="1">
      <alignment horizontal="center" vertical="center" wrapText="1" shrinkToFit="1"/>
      <protection locked="0"/>
    </xf>
    <xf numFmtId="0" fontId="29" fillId="7" borderId="23" xfId="12" applyFont="1" applyFill="1" applyBorder="1" applyAlignment="1" applyProtection="1">
      <alignment horizontal="center" vertical="center" shrinkToFit="1"/>
      <protection locked="0"/>
    </xf>
    <xf numFmtId="0" fontId="29" fillId="7" borderId="95" xfId="12" applyFont="1" applyFill="1" applyBorder="1" applyAlignment="1" applyProtection="1">
      <alignment horizontal="center" vertical="center" shrinkToFit="1"/>
      <protection locked="0"/>
    </xf>
    <xf numFmtId="0" fontId="29" fillId="7" borderId="94" xfId="12" applyFont="1" applyFill="1" applyBorder="1" applyAlignment="1" applyProtection="1">
      <alignment horizontal="center" vertical="center" shrinkToFit="1"/>
      <protection locked="0"/>
    </xf>
    <xf numFmtId="0" fontId="29" fillId="7" borderId="95" xfId="12" applyFont="1" applyFill="1" applyBorder="1" applyAlignment="1" applyProtection="1">
      <alignment horizontal="center" vertical="center"/>
      <protection locked="0"/>
    </xf>
    <xf numFmtId="0" fontId="29" fillId="6" borderId="112" xfId="12" applyNumberFormat="1" applyFont="1" applyFill="1" applyBorder="1" applyAlignment="1" applyProtection="1">
      <alignment horizontal="left" vertical="center" shrinkToFit="1"/>
      <protection locked="0"/>
    </xf>
    <xf numFmtId="0" fontId="29" fillId="6" borderId="113" xfId="12" applyNumberFormat="1" applyFont="1" applyFill="1" applyBorder="1" applyAlignment="1" applyProtection="1">
      <alignment horizontal="left" vertical="center" shrinkToFit="1"/>
      <protection locked="0"/>
    </xf>
    <xf numFmtId="0" fontId="29" fillId="6" borderId="119" xfId="12" applyNumberFormat="1" applyFont="1" applyFill="1" applyBorder="1" applyAlignment="1" applyProtection="1">
      <alignment horizontal="left" vertical="center" shrinkToFit="1"/>
      <protection locked="0"/>
    </xf>
    <xf numFmtId="177" fontId="29" fillId="6" borderId="112" xfId="12" applyNumberFormat="1" applyFont="1" applyFill="1" applyBorder="1" applyAlignment="1" applyProtection="1">
      <alignment horizontal="right" vertical="center" shrinkToFit="1"/>
      <protection locked="0"/>
    </xf>
    <xf numFmtId="177" fontId="29" fillId="6" borderId="113" xfId="12" applyNumberFormat="1" applyFont="1" applyFill="1" applyBorder="1" applyAlignment="1" applyProtection="1">
      <alignment horizontal="right" vertical="center" shrinkToFit="1"/>
      <protection locked="0"/>
    </xf>
    <xf numFmtId="177" fontId="29" fillId="6" borderId="114" xfId="12" applyNumberFormat="1" applyFont="1" applyFill="1" applyBorder="1" applyAlignment="1" applyProtection="1">
      <alignment horizontal="right" vertical="center" shrinkToFit="1"/>
      <protection locked="0"/>
    </xf>
    <xf numFmtId="0" fontId="29" fillId="6" borderId="112" xfId="12" applyFont="1" applyFill="1" applyBorder="1" applyAlignment="1" applyProtection="1">
      <alignment horizontal="left" vertical="center" shrinkToFit="1"/>
      <protection locked="0"/>
    </xf>
    <xf numFmtId="0" fontId="29" fillId="6" borderId="113" xfId="12" applyFont="1" applyFill="1" applyBorder="1" applyAlignment="1" applyProtection="1">
      <alignment horizontal="left" vertical="center" shrinkToFit="1"/>
      <protection locked="0"/>
    </xf>
    <xf numFmtId="0" fontId="29" fillId="6" borderId="114" xfId="12" applyFont="1" applyFill="1" applyBorder="1" applyAlignment="1" applyProtection="1">
      <alignment horizontal="left" vertical="center" shrinkToFit="1"/>
      <protection locked="0"/>
    </xf>
    <xf numFmtId="177" fontId="29" fillId="0" borderId="102" xfId="12" applyNumberFormat="1" applyFont="1" applyBorder="1" applyAlignment="1" applyProtection="1">
      <alignment horizontal="right" vertical="center" shrinkToFit="1"/>
      <protection locked="0"/>
    </xf>
    <xf numFmtId="0" fontId="29" fillId="0" borderId="102" xfId="12" applyNumberFormat="1" applyFont="1" applyBorder="1" applyAlignment="1" applyProtection="1">
      <alignment horizontal="left" vertical="center" shrinkToFit="1"/>
      <protection locked="0"/>
    </xf>
    <xf numFmtId="0" fontId="29" fillId="0" borderId="108" xfId="12" applyNumberFormat="1" applyFont="1" applyBorder="1" applyAlignment="1" applyProtection="1">
      <alignment horizontal="left" vertical="center" shrinkToFit="1"/>
      <protection locked="0"/>
    </xf>
    <xf numFmtId="0" fontId="29" fillId="0" borderId="98" xfId="12" applyFont="1" applyBorder="1" applyAlignment="1" applyProtection="1">
      <alignment horizontal="left" vertical="center" shrinkToFit="1"/>
      <protection locked="0"/>
    </xf>
    <xf numFmtId="0" fontId="29" fillId="0" borderId="99" xfId="12" applyFont="1" applyBorder="1" applyAlignment="1" applyProtection="1">
      <alignment horizontal="left" vertical="center" shrinkToFit="1"/>
      <protection locked="0"/>
    </xf>
    <xf numFmtId="0" fontId="29" fillId="0" borderId="100" xfId="12" applyFont="1" applyBorder="1" applyAlignment="1" applyProtection="1">
      <alignment horizontal="left" vertical="center" shrinkToFit="1"/>
      <protection locked="0"/>
    </xf>
    <xf numFmtId="177" fontId="29" fillId="0" borderId="101" xfId="12" applyNumberFormat="1" applyFont="1" applyBorder="1" applyAlignment="1" applyProtection="1">
      <alignment horizontal="right" vertical="center" shrinkToFit="1"/>
      <protection locked="0"/>
    </xf>
    <xf numFmtId="0" fontId="29" fillId="0" borderId="112" xfId="12" applyFont="1" applyBorder="1" applyAlignment="1" applyProtection="1">
      <alignment horizontal="left" vertical="center" shrinkToFit="1"/>
      <protection locked="0"/>
    </xf>
    <xf numFmtId="0" fontId="29" fillId="0" borderId="113" xfId="12" applyFont="1" applyBorder="1" applyAlignment="1" applyProtection="1">
      <alignment horizontal="left" vertical="center" shrinkToFit="1"/>
      <protection locked="0"/>
    </xf>
    <xf numFmtId="0" fontId="29" fillId="0" borderId="114" xfId="12" applyFont="1" applyBorder="1" applyAlignment="1" applyProtection="1">
      <alignment horizontal="left" vertical="center" shrinkToFit="1"/>
      <protection locked="0"/>
    </xf>
    <xf numFmtId="177" fontId="29" fillId="0" borderId="115" xfId="12" applyNumberFormat="1" applyFont="1" applyBorder="1" applyAlignment="1" applyProtection="1">
      <alignment horizontal="right" vertical="center" shrinkToFit="1"/>
      <protection locked="0"/>
    </xf>
    <xf numFmtId="0" fontId="29" fillId="0" borderId="116" xfId="12" applyNumberFormat="1" applyFont="1" applyBorder="1" applyAlignment="1" applyProtection="1">
      <alignment horizontal="left" vertical="center" shrinkToFit="1"/>
      <protection locked="0"/>
    </xf>
    <xf numFmtId="0" fontId="29" fillId="0" borderId="121" xfId="12" applyNumberFormat="1" applyFont="1" applyBorder="1" applyAlignment="1" applyProtection="1">
      <alignment horizontal="left" vertical="center" shrinkToFit="1"/>
      <protection locked="0"/>
    </xf>
    <xf numFmtId="177" fontId="29" fillId="0" borderId="112" xfId="12" applyNumberFormat="1" applyFont="1" applyBorder="1" applyAlignment="1" applyProtection="1">
      <alignment horizontal="right" vertical="center" shrinkToFit="1"/>
      <protection locked="0"/>
    </xf>
    <xf numFmtId="177" fontId="29" fillId="0" borderId="113" xfId="12" applyNumberFormat="1" applyFont="1" applyBorder="1" applyAlignment="1" applyProtection="1">
      <alignment horizontal="right" vertical="center" shrinkToFit="1"/>
      <protection locked="0"/>
    </xf>
    <xf numFmtId="177" fontId="29" fillId="0" borderId="117" xfId="12" applyNumberFormat="1" applyFont="1" applyBorder="1" applyAlignment="1" applyProtection="1">
      <alignment horizontal="right" vertical="center" shrinkToFit="1"/>
      <protection locked="0"/>
    </xf>
    <xf numFmtId="0" fontId="29" fillId="6" borderId="145" xfId="12" applyFont="1" applyFill="1" applyBorder="1" applyAlignment="1" applyProtection="1">
      <alignment horizontal="left" vertical="center" shrinkToFit="1"/>
      <protection locked="0"/>
    </xf>
    <xf numFmtId="0" fontId="29" fillId="6" borderId="146" xfId="12" applyFont="1" applyFill="1" applyBorder="1" applyAlignment="1" applyProtection="1">
      <alignment horizontal="left" vertical="center" shrinkToFit="1"/>
      <protection locked="0"/>
    </xf>
    <xf numFmtId="0" fontId="29" fillId="6" borderId="147" xfId="12" applyFont="1" applyFill="1" applyBorder="1" applyAlignment="1" applyProtection="1">
      <alignment horizontal="left" vertical="center" shrinkToFit="1"/>
      <protection locked="0"/>
    </xf>
    <xf numFmtId="177" fontId="29" fillId="6" borderId="123" xfId="12" applyNumberFormat="1" applyFont="1" applyFill="1" applyBorder="1" applyAlignment="1" applyProtection="1">
      <alignment horizontal="right" vertical="center" shrinkToFit="1"/>
      <protection locked="0"/>
    </xf>
    <xf numFmtId="177" fontId="29" fillId="6" borderId="124" xfId="12" applyNumberFormat="1" applyFont="1" applyFill="1" applyBorder="1" applyAlignment="1" applyProtection="1">
      <alignment horizontal="right" vertical="center" shrinkToFit="1"/>
      <protection locked="0"/>
    </xf>
    <xf numFmtId="0" fontId="29" fillId="6" borderId="124" xfId="12" applyNumberFormat="1" applyFont="1" applyFill="1" applyBorder="1" applyAlignment="1" applyProtection="1">
      <alignment horizontal="left" vertical="center" shrinkToFit="1"/>
      <protection locked="0"/>
    </xf>
    <xf numFmtId="0" fontId="29" fillId="6" borderId="127" xfId="12" applyNumberFormat="1" applyFont="1" applyFill="1" applyBorder="1" applyAlignment="1" applyProtection="1">
      <alignment horizontal="left" vertical="center" shrinkToFit="1"/>
      <protection locked="0"/>
    </xf>
    <xf numFmtId="177" fontId="29" fillId="8" borderId="148" xfId="12" applyNumberFormat="1" applyFont="1" applyFill="1" applyBorder="1" applyAlignment="1" applyProtection="1">
      <alignment horizontal="right" vertical="center" shrinkToFit="1"/>
      <protection locked="0"/>
    </xf>
    <xf numFmtId="177" fontId="29" fillId="8" borderId="149" xfId="12" applyNumberFormat="1" applyFont="1" applyFill="1" applyBorder="1" applyAlignment="1" applyProtection="1">
      <alignment horizontal="right" vertical="center" shrinkToFit="1"/>
      <protection locked="0"/>
    </xf>
    <xf numFmtId="177" fontId="29" fillId="8" borderId="150" xfId="12" applyNumberFormat="1" applyFont="1" applyFill="1" applyBorder="1" applyAlignment="1" applyProtection="1">
      <alignment horizontal="right" vertical="center" shrinkToFit="1"/>
      <protection locked="0"/>
    </xf>
    <xf numFmtId="177" fontId="29" fillId="8" borderId="44" xfId="12" applyNumberFormat="1" applyFont="1" applyFill="1" applyBorder="1" applyAlignment="1" applyProtection="1">
      <alignment horizontal="right" vertical="center" shrinkToFit="1"/>
      <protection locked="0"/>
    </xf>
    <xf numFmtId="177" fontId="29" fillId="8" borderId="43" xfId="12" applyNumberFormat="1" applyFont="1" applyFill="1" applyBorder="1" applyAlignment="1" applyProtection="1">
      <alignment horizontal="right" vertical="center" shrinkToFit="1"/>
      <protection locked="0"/>
    </xf>
    <xf numFmtId="0" fontId="29" fillId="6" borderId="39" xfId="12" applyFont="1" applyFill="1" applyBorder="1" applyAlignment="1" applyProtection="1">
      <alignment horizontal="center" vertical="center"/>
    </xf>
    <xf numFmtId="0" fontId="29" fillId="6" borderId="31" xfId="12" applyFont="1" applyFill="1" applyBorder="1" applyAlignment="1" applyProtection="1">
      <alignment horizontal="center" vertical="center"/>
    </xf>
    <xf numFmtId="0" fontId="29" fillId="6" borderId="42" xfId="12" applyFont="1" applyFill="1" applyBorder="1" applyAlignment="1" applyProtection="1">
      <alignment horizontal="center" vertical="center"/>
    </xf>
    <xf numFmtId="0" fontId="29" fillId="6" borderId="32" xfId="12" applyFont="1" applyFill="1" applyBorder="1" applyAlignment="1" applyProtection="1">
      <alignment horizontal="center" vertical="center"/>
    </xf>
    <xf numFmtId="0" fontId="29" fillId="6" borderId="11" xfId="12" applyFont="1" applyFill="1" applyBorder="1" applyProtection="1">
      <alignment vertical="center"/>
    </xf>
    <xf numFmtId="0" fontId="29" fillId="6" borderId="12" xfId="12" applyFont="1" applyFill="1" applyBorder="1" applyProtection="1">
      <alignment vertical="center"/>
    </xf>
    <xf numFmtId="0" fontId="29" fillId="6" borderId="46" xfId="12" applyFont="1" applyFill="1" applyBorder="1" applyProtection="1">
      <alignment vertical="center"/>
    </xf>
    <xf numFmtId="177" fontId="29" fillId="6" borderId="41" xfId="14" applyNumberFormat="1" applyFont="1" applyFill="1" applyBorder="1" applyAlignment="1" applyProtection="1">
      <alignment horizontal="right" vertical="center" shrinkToFit="1"/>
    </xf>
    <xf numFmtId="177" fontId="29" fillId="6" borderId="12" xfId="14" applyNumberFormat="1" applyFont="1" applyFill="1" applyBorder="1" applyAlignment="1" applyProtection="1">
      <alignment horizontal="right" vertical="center" shrinkToFit="1"/>
    </xf>
    <xf numFmtId="177" fontId="29" fillId="6" borderId="82" xfId="14" applyNumberFormat="1" applyFont="1" applyFill="1" applyBorder="1" applyAlignment="1" applyProtection="1">
      <alignment horizontal="right" vertical="center" shrinkToFit="1"/>
    </xf>
    <xf numFmtId="177" fontId="29" fillId="6" borderId="84" xfId="14" applyNumberFormat="1" applyFont="1" applyFill="1" applyBorder="1" applyAlignment="1" applyProtection="1">
      <alignment horizontal="right" vertical="center" shrinkToFit="1"/>
    </xf>
    <xf numFmtId="187" fontId="29" fillId="6" borderId="84" xfId="14" applyNumberFormat="1" applyFont="1" applyFill="1" applyBorder="1" applyAlignment="1" applyProtection="1">
      <alignment horizontal="right" vertical="center" shrinkToFit="1"/>
    </xf>
    <xf numFmtId="187" fontId="29" fillId="6" borderId="12" xfId="14" applyNumberFormat="1" applyFont="1" applyFill="1" applyBorder="1" applyAlignment="1" applyProtection="1">
      <alignment horizontal="right" vertical="center" shrinkToFit="1"/>
    </xf>
    <xf numFmtId="187" fontId="29" fillId="6" borderId="13"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center" vertical="top"/>
    </xf>
    <xf numFmtId="0" fontId="29" fillId="6" borderId="12" xfId="12" applyFont="1" applyFill="1" applyBorder="1" applyAlignment="1" applyProtection="1">
      <alignment horizontal="center" vertical="top"/>
    </xf>
    <xf numFmtId="0" fontId="29" fillId="6" borderId="7" xfId="12" applyFont="1" applyFill="1" applyBorder="1" applyAlignment="1" applyProtection="1">
      <alignment horizontal="center" vertical="top"/>
    </xf>
    <xf numFmtId="0" fontId="29" fillId="6" borderId="0" xfId="12" applyFont="1" applyFill="1" applyBorder="1" applyAlignment="1" applyProtection="1">
      <alignment horizontal="center" vertical="top"/>
    </xf>
    <xf numFmtId="0" fontId="29" fillId="6" borderId="24" xfId="12" applyFont="1" applyFill="1" applyBorder="1" applyAlignment="1" applyProtection="1">
      <alignment horizontal="center" vertical="top"/>
    </xf>
    <xf numFmtId="0" fontId="29" fillId="6" borderId="52" xfId="12" applyFont="1" applyFill="1" applyBorder="1" applyAlignment="1" applyProtection="1">
      <alignment horizontal="center" vertical="top"/>
    </xf>
    <xf numFmtId="0" fontId="29" fillId="6" borderId="30" xfId="12" applyFont="1" applyFill="1" applyBorder="1" applyAlignment="1" applyProtection="1">
      <alignment horizontal="center" vertical="center"/>
    </xf>
    <xf numFmtId="0" fontId="29" fillId="6" borderId="34" xfId="12" applyFont="1" applyFill="1" applyBorder="1" applyAlignment="1" applyProtection="1">
      <alignment horizontal="center" vertical="center"/>
    </xf>
    <xf numFmtId="0" fontId="29" fillId="8" borderId="44" xfId="12" applyNumberFormat="1" applyFont="1" applyFill="1" applyBorder="1" applyAlignment="1" applyProtection="1">
      <alignment horizontal="left" vertical="center" shrinkToFit="1"/>
      <protection locked="0"/>
    </xf>
    <xf numFmtId="0" fontId="29" fillId="8" borderId="18" xfId="12" applyNumberFormat="1" applyFont="1" applyFill="1" applyBorder="1" applyAlignment="1" applyProtection="1">
      <alignment horizontal="left" vertical="center" shrinkToFit="1"/>
      <protection locked="0"/>
    </xf>
    <xf numFmtId="0" fontId="29" fillId="8" borderId="19" xfId="12" applyNumberFormat="1" applyFont="1" applyFill="1" applyBorder="1" applyAlignment="1" applyProtection="1">
      <alignment horizontal="left" vertical="center" shrinkToFit="1"/>
      <protection locked="0"/>
    </xf>
    <xf numFmtId="0" fontId="29" fillId="6" borderId="8" xfId="12" applyFont="1" applyFill="1" applyBorder="1" applyAlignment="1" applyProtection="1">
      <alignment horizontal="left" vertical="center" wrapText="1"/>
    </xf>
    <xf numFmtId="0" fontId="29" fillId="6" borderId="0" xfId="13" applyFont="1" applyFill="1" applyAlignment="1" applyProtection="1">
      <alignment horizontal="left" vertical="center"/>
    </xf>
    <xf numFmtId="0" fontId="29" fillId="6" borderId="24" xfId="12" applyFont="1" applyFill="1" applyBorder="1" applyAlignment="1" applyProtection="1">
      <alignment horizontal="center" vertical="center"/>
    </xf>
    <xf numFmtId="0" fontId="29" fillId="6" borderId="52" xfId="12" applyFont="1" applyFill="1" applyBorder="1" applyAlignment="1" applyProtection="1">
      <alignment horizontal="center" vertical="center"/>
    </xf>
    <xf numFmtId="0" fontId="29" fillId="6" borderId="65" xfId="12" applyFont="1" applyFill="1" applyBorder="1" applyAlignment="1" applyProtection="1">
      <alignment horizontal="center" vertical="center"/>
    </xf>
    <xf numFmtId="187" fontId="29" fillId="6" borderId="87" xfId="14" applyNumberFormat="1" applyFont="1" applyFill="1" applyBorder="1" applyAlignment="1" applyProtection="1">
      <alignment horizontal="right" vertical="center" shrinkToFit="1"/>
    </xf>
    <xf numFmtId="187" fontId="29" fillId="6" borderId="61" xfId="14" applyNumberFormat="1" applyFont="1" applyFill="1" applyBorder="1" applyAlignment="1" applyProtection="1">
      <alignment horizontal="right" vertical="center" shrinkToFit="1"/>
    </xf>
    <xf numFmtId="0" fontId="29" fillId="6" borderId="62" xfId="12" applyFont="1" applyFill="1" applyBorder="1" applyAlignment="1" applyProtection="1">
      <alignment vertical="center"/>
    </xf>
    <xf numFmtId="0" fontId="29" fillId="6" borderId="0" xfId="12" applyFont="1" applyFill="1" applyBorder="1" applyAlignment="1" applyProtection="1">
      <alignment vertical="center"/>
    </xf>
    <xf numFmtId="0" fontId="29" fillId="6" borderId="38" xfId="12" applyFont="1" applyFill="1" applyBorder="1" applyAlignment="1" applyProtection="1">
      <alignment vertical="center"/>
    </xf>
    <xf numFmtId="177" fontId="29" fillId="6" borderId="154" xfId="14" applyNumberFormat="1" applyFont="1" applyFill="1" applyBorder="1" applyAlignment="1" applyProtection="1">
      <alignment horizontal="right" vertical="center" shrinkToFit="1"/>
    </xf>
    <xf numFmtId="177" fontId="29" fillId="6" borderId="86" xfId="14" applyNumberFormat="1" applyFont="1" applyFill="1" applyBorder="1" applyAlignment="1" applyProtection="1">
      <alignment horizontal="right" vertical="center" shrinkToFit="1"/>
    </xf>
    <xf numFmtId="187" fontId="29" fillId="6" borderId="86" xfId="14" applyNumberFormat="1" applyFont="1" applyFill="1" applyBorder="1" applyAlignment="1" applyProtection="1">
      <alignment horizontal="right" vertical="center" shrinkToFit="1"/>
    </xf>
    <xf numFmtId="187" fontId="29" fillId="6" borderId="155" xfId="14" applyNumberFormat="1" applyFont="1" applyFill="1" applyBorder="1" applyAlignment="1" applyProtection="1">
      <alignment horizontal="right" vertical="center" shrinkToFit="1"/>
    </xf>
    <xf numFmtId="0" fontId="29" fillId="6" borderId="41" xfId="12" applyFont="1" applyFill="1" applyBorder="1" applyAlignment="1" applyProtection="1">
      <alignment vertical="center"/>
    </xf>
    <xf numFmtId="0" fontId="29" fillId="6" borderId="12" xfId="12" applyFont="1" applyFill="1" applyBorder="1" applyAlignment="1" applyProtection="1">
      <alignment vertical="center"/>
    </xf>
    <xf numFmtId="0" fontId="29" fillId="6" borderId="46" xfId="12" applyFont="1" applyFill="1" applyBorder="1" applyAlignment="1" applyProtection="1">
      <alignment vertical="center"/>
    </xf>
    <xf numFmtId="177" fontId="29" fillId="6" borderId="151" xfId="14" applyNumberFormat="1" applyFont="1" applyFill="1" applyBorder="1" applyAlignment="1" applyProtection="1">
      <alignment horizontal="right" vertical="center" shrinkToFit="1"/>
    </xf>
    <xf numFmtId="177" fontId="29" fillId="6" borderId="83" xfId="14" applyNumberFormat="1" applyFont="1" applyFill="1" applyBorder="1" applyAlignment="1" applyProtection="1">
      <alignment horizontal="right" vertical="center" shrinkToFit="1"/>
    </xf>
    <xf numFmtId="187" fontId="29" fillId="6" borderId="83" xfId="14" applyNumberFormat="1" applyFont="1" applyFill="1" applyBorder="1" applyAlignment="1" applyProtection="1">
      <alignment horizontal="right" vertical="center" shrinkToFit="1"/>
    </xf>
    <xf numFmtId="187" fontId="29" fillId="6" borderId="153" xfId="14" applyNumberFormat="1" applyFont="1" applyFill="1" applyBorder="1" applyAlignment="1" applyProtection="1">
      <alignment horizontal="right" vertical="center" shrinkToFit="1"/>
    </xf>
    <xf numFmtId="0" fontId="29" fillId="6" borderId="7" xfId="12" applyFont="1" applyFill="1" applyBorder="1" applyAlignment="1" applyProtection="1">
      <alignment horizontal="left" vertical="center"/>
    </xf>
    <xf numFmtId="0" fontId="29" fillId="6" borderId="0" xfId="12" applyFont="1" applyFill="1" applyBorder="1" applyAlignment="1" applyProtection="1">
      <alignment horizontal="left" vertical="center"/>
    </xf>
    <xf numFmtId="0" fontId="29" fillId="6" borderId="38" xfId="12" applyFont="1" applyFill="1" applyBorder="1" applyAlignment="1" applyProtection="1">
      <alignment horizontal="left" vertical="center"/>
    </xf>
    <xf numFmtId="177" fontId="29" fillId="6" borderId="62" xfId="13" applyNumberFormat="1" applyFont="1" applyFill="1" applyBorder="1" applyAlignment="1" applyProtection="1">
      <alignment horizontal="right" vertical="center" shrinkToFit="1"/>
    </xf>
    <xf numFmtId="177" fontId="29" fillId="6" borderId="0" xfId="13" applyNumberFormat="1" applyFont="1" applyFill="1" applyBorder="1" applyAlignment="1" applyProtection="1">
      <alignment horizontal="right" vertical="center" shrinkToFit="1"/>
    </xf>
    <xf numFmtId="177" fontId="29" fillId="6" borderId="85" xfId="13" applyNumberFormat="1" applyFont="1" applyFill="1" applyBorder="1" applyAlignment="1" applyProtection="1">
      <alignment horizontal="right" vertical="center" shrinkToFit="1"/>
    </xf>
    <xf numFmtId="177" fontId="29" fillId="6" borderId="88" xfId="13" applyNumberFormat="1" applyFont="1" applyFill="1" applyBorder="1" applyAlignment="1" applyProtection="1">
      <alignment horizontal="right" vertical="center" shrinkToFit="1"/>
    </xf>
    <xf numFmtId="187" fontId="29" fillId="6" borderId="88" xfId="13" applyNumberFormat="1" applyFont="1" applyFill="1" applyBorder="1" applyAlignment="1" applyProtection="1">
      <alignment horizontal="right" vertical="center" shrinkToFit="1"/>
    </xf>
    <xf numFmtId="187" fontId="29" fillId="6" borderId="0" xfId="13" applyNumberFormat="1" applyFont="1" applyFill="1" applyBorder="1" applyAlignment="1" applyProtection="1">
      <alignment horizontal="right" vertical="center" shrinkToFit="1"/>
    </xf>
    <xf numFmtId="187" fontId="29" fillId="6" borderId="64" xfId="13" applyNumberFormat="1" applyFont="1" applyFill="1" applyBorder="1" applyAlignment="1" applyProtection="1">
      <alignment horizontal="right" vertical="center" shrinkToFit="1"/>
    </xf>
    <xf numFmtId="0" fontId="29" fillId="6" borderId="41" xfId="12" applyFont="1" applyFill="1" applyBorder="1" applyProtection="1">
      <alignment vertical="center"/>
    </xf>
    <xf numFmtId="187" fontId="29" fillId="6" borderId="152" xfId="14" applyNumberFormat="1" applyFont="1" applyFill="1" applyBorder="1" applyAlignment="1" applyProtection="1">
      <alignment horizontal="right" vertical="center" shrinkToFit="1"/>
    </xf>
    <xf numFmtId="187" fontId="29" fillId="6" borderId="15" xfId="14" applyNumberFormat="1" applyFont="1" applyFill="1" applyBorder="1" applyAlignment="1" applyProtection="1">
      <alignment horizontal="right" vertical="center" shrinkToFit="1"/>
    </xf>
    <xf numFmtId="0" fontId="29" fillId="6" borderId="41" xfId="12" applyFont="1" applyFill="1" applyBorder="1" applyAlignment="1" applyProtection="1">
      <alignment horizontal="center" vertical="center" textRotation="255" wrapText="1"/>
    </xf>
    <xf numFmtId="0" fontId="29" fillId="6" borderId="46" xfId="12" applyFont="1" applyFill="1" applyBorder="1" applyAlignment="1" applyProtection="1">
      <alignment horizontal="center" vertical="center" textRotation="255" wrapText="1"/>
    </xf>
    <xf numFmtId="0" fontId="29" fillId="6" borderId="62" xfId="12" applyFont="1" applyFill="1" applyBorder="1" applyAlignment="1" applyProtection="1">
      <alignment horizontal="center" vertical="center" textRotation="255" wrapText="1"/>
    </xf>
    <xf numFmtId="0" fontId="29" fillId="6" borderId="38" xfId="12" applyFont="1" applyFill="1" applyBorder="1" applyAlignment="1" applyProtection="1">
      <alignment horizontal="center" vertical="center" textRotation="255" wrapText="1"/>
    </xf>
    <xf numFmtId="0" fontId="29" fillId="6" borderId="37" xfId="12" applyFont="1" applyFill="1" applyBorder="1" applyAlignment="1" applyProtection="1">
      <alignment horizontal="center" vertical="center" textRotation="255" wrapText="1"/>
    </xf>
    <xf numFmtId="0" fontId="29" fillId="6" borderId="40" xfId="12" applyFont="1" applyFill="1" applyBorder="1" applyAlignment="1" applyProtection="1">
      <alignment horizontal="center" vertical="center" textRotation="255" wrapText="1"/>
    </xf>
    <xf numFmtId="0" fontId="29" fillId="6" borderId="62" xfId="12" applyFont="1" applyFill="1" applyBorder="1" applyProtection="1">
      <alignment vertical="center"/>
    </xf>
    <xf numFmtId="0" fontId="29" fillId="6" borderId="0" xfId="12" applyFont="1" applyFill="1" applyBorder="1" applyProtection="1">
      <alignment vertical="center"/>
    </xf>
    <xf numFmtId="0" fontId="29" fillId="6" borderId="38" xfId="12" applyFont="1" applyFill="1" applyBorder="1" applyProtection="1">
      <alignment vertical="center"/>
    </xf>
    <xf numFmtId="0" fontId="29" fillId="6" borderId="11" xfId="12" applyFont="1" applyFill="1" applyBorder="1" applyAlignment="1" applyProtection="1">
      <alignment horizontal="center" vertical="center" textRotation="255" shrinkToFit="1"/>
    </xf>
    <xf numFmtId="0" fontId="29" fillId="6" borderId="46" xfId="12" applyFont="1" applyFill="1" applyBorder="1" applyAlignment="1" applyProtection="1">
      <alignment horizontal="center" vertical="center" textRotation="255" shrinkToFit="1"/>
    </xf>
    <xf numFmtId="0" fontId="29" fillId="6" borderId="7" xfId="12" applyFont="1" applyFill="1" applyBorder="1" applyAlignment="1" applyProtection="1">
      <alignment horizontal="center" vertical="center" textRotation="255" shrinkToFit="1"/>
    </xf>
    <xf numFmtId="0" fontId="29" fillId="6" borderId="38" xfId="12" applyFont="1" applyFill="1" applyBorder="1" applyAlignment="1" applyProtection="1">
      <alignment horizontal="center" vertical="center" textRotation="255" shrinkToFit="1"/>
    </xf>
    <xf numFmtId="0" fontId="29" fillId="6" borderId="24" xfId="12" applyFont="1" applyFill="1" applyBorder="1" applyAlignment="1" applyProtection="1">
      <alignment horizontal="center" vertical="center" textRotation="255" shrinkToFit="1"/>
    </xf>
    <xf numFmtId="0" fontId="29" fillId="6" borderId="40" xfId="12" applyFont="1" applyFill="1" applyBorder="1" applyAlignment="1" applyProtection="1">
      <alignment horizontal="center" vertical="center" textRotation="255" shrinkToFit="1"/>
    </xf>
    <xf numFmtId="177" fontId="29" fillId="6" borderId="62" xfId="14" applyNumberFormat="1" applyFont="1" applyFill="1" applyBorder="1" applyAlignment="1" applyProtection="1">
      <alignment horizontal="right" vertical="center" shrinkToFit="1"/>
    </xf>
    <xf numFmtId="177" fontId="29" fillId="6" borderId="0" xfId="14" applyNumberFormat="1" applyFont="1" applyFill="1" applyBorder="1" applyAlignment="1" applyProtection="1">
      <alignment horizontal="right" vertical="center" shrinkToFit="1"/>
    </xf>
    <xf numFmtId="177" fontId="29" fillId="6" borderId="85" xfId="14" applyNumberFormat="1" applyFont="1" applyFill="1" applyBorder="1" applyAlignment="1" applyProtection="1">
      <alignment horizontal="right" vertical="center" shrinkToFit="1"/>
    </xf>
    <xf numFmtId="177" fontId="29" fillId="6" borderId="88" xfId="14" applyNumberFormat="1" applyFont="1" applyFill="1" applyBorder="1" applyAlignment="1" applyProtection="1">
      <alignment horizontal="right" vertical="center" shrinkToFit="1"/>
    </xf>
    <xf numFmtId="187" fontId="29" fillId="6" borderId="88" xfId="14" applyNumberFormat="1" applyFont="1" applyFill="1" applyBorder="1" applyAlignment="1" applyProtection="1">
      <alignment horizontal="right" vertical="center" shrinkToFit="1"/>
    </xf>
    <xf numFmtId="187" fontId="29" fillId="6" borderId="0" xfId="14" applyNumberFormat="1" applyFont="1" applyFill="1" applyBorder="1" applyAlignment="1" applyProtection="1">
      <alignment horizontal="right" vertical="center" shrinkToFit="1"/>
    </xf>
    <xf numFmtId="187" fontId="29" fillId="6" borderId="64" xfId="14" applyNumberFormat="1" applyFont="1" applyFill="1" applyBorder="1" applyAlignment="1" applyProtection="1">
      <alignment horizontal="right" vertical="center" shrinkToFit="1"/>
    </xf>
    <xf numFmtId="0" fontId="29" fillId="6" borderId="52" xfId="12" applyFont="1" applyFill="1" applyBorder="1" applyProtection="1">
      <alignment vertical="center"/>
    </xf>
    <xf numFmtId="0" fontId="29" fillId="6" borderId="40" xfId="12" applyFont="1" applyFill="1" applyBorder="1" applyProtection="1">
      <alignment vertical="center"/>
    </xf>
    <xf numFmtId="0" fontId="29" fillId="6" borderId="62" xfId="12" applyFont="1" applyFill="1" applyBorder="1" applyAlignment="1" applyProtection="1">
      <alignment vertical="center" shrinkToFit="1"/>
    </xf>
    <xf numFmtId="0" fontId="29" fillId="6" borderId="0" xfId="12" applyFont="1" applyFill="1" applyBorder="1" applyAlignment="1" applyProtection="1">
      <alignment vertical="center" shrinkToFit="1"/>
    </xf>
    <xf numFmtId="0" fontId="29" fillId="6" borderId="38" xfId="12" applyFont="1" applyFill="1" applyBorder="1" applyAlignment="1" applyProtection="1">
      <alignment vertical="center" shrinkToFit="1"/>
    </xf>
    <xf numFmtId="0" fontId="29" fillId="6" borderId="0" xfId="12" applyFont="1" applyFill="1" applyProtection="1">
      <alignment vertical="center"/>
    </xf>
    <xf numFmtId="0" fontId="29" fillId="6" borderId="39" xfId="14" applyFont="1" applyFill="1" applyBorder="1" applyAlignment="1" applyProtection="1">
      <alignment horizontal="center" vertical="center"/>
    </xf>
    <xf numFmtId="0" fontId="29" fillId="6" borderId="31" xfId="14" applyFont="1" applyFill="1" applyBorder="1" applyAlignment="1" applyProtection="1">
      <alignment horizontal="center" vertical="center"/>
    </xf>
    <xf numFmtId="0" fontId="29" fillId="6" borderId="32" xfId="14" applyFont="1" applyFill="1" applyBorder="1" applyAlignment="1" applyProtection="1">
      <alignment horizontal="center" vertical="center"/>
    </xf>
    <xf numFmtId="0" fontId="29" fillId="6" borderId="37" xfId="12" applyFont="1" applyFill="1" applyBorder="1" applyProtection="1">
      <alignment vertical="center"/>
    </xf>
    <xf numFmtId="0" fontId="29" fillId="6" borderId="31" xfId="12" applyFont="1" applyFill="1" applyBorder="1" applyAlignment="1" applyProtection="1">
      <alignment horizontal="center" vertical="center" wrapText="1"/>
    </xf>
    <xf numFmtId="177" fontId="29" fillId="6" borderId="39" xfId="14" applyNumberFormat="1" applyFont="1" applyFill="1" applyBorder="1" applyAlignment="1" applyProtection="1">
      <alignment horizontal="right" vertical="center" shrinkToFit="1"/>
    </xf>
    <xf numFmtId="177" fontId="29" fillId="6" borderId="31" xfId="14" applyNumberFormat="1" applyFont="1" applyFill="1" applyBorder="1" applyAlignment="1" applyProtection="1">
      <alignment horizontal="right" vertical="center" shrinkToFit="1"/>
    </xf>
    <xf numFmtId="177" fontId="29" fillId="6" borderId="156" xfId="14" applyNumberFormat="1" applyFont="1" applyFill="1" applyBorder="1" applyAlignment="1" applyProtection="1">
      <alignment horizontal="right" vertical="center" shrinkToFit="1"/>
    </xf>
    <xf numFmtId="177" fontId="29" fillId="6" borderId="157" xfId="14" applyNumberFormat="1" applyFont="1" applyFill="1" applyBorder="1" applyAlignment="1" applyProtection="1">
      <alignment horizontal="right" vertical="center" shrinkToFit="1"/>
    </xf>
    <xf numFmtId="177" fontId="29" fillId="6" borderId="158" xfId="14" applyNumberFormat="1" applyFont="1" applyFill="1" applyBorder="1" applyAlignment="1" applyProtection="1">
      <alignment horizontal="right" vertical="center" shrinkToFit="1"/>
    </xf>
    <xf numFmtId="177" fontId="29" fillId="6" borderId="159" xfId="14" applyNumberFormat="1" applyFont="1" applyFill="1" applyBorder="1" applyAlignment="1" applyProtection="1">
      <alignment horizontal="right" vertical="center" shrinkToFit="1"/>
    </xf>
    <xf numFmtId="177" fontId="29" fillId="6" borderId="160" xfId="14" applyNumberFormat="1" applyFont="1" applyFill="1" applyBorder="1" applyAlignment="1" applyProtection="1">
      <alignment horizontal="right" vertical="center" shrinkToFit="1"/>
    </xf>
    <xf numFmtId="177" fontId="29" fillId="6" borderId="91" xfId="14" applyNumberFormat="1" applyFont="1" applyFill="1" applyBorder="1" applyAlignment="1" applyProtection="1">
      <alignment horizontal="right" vertical="center" shrinkToFit="1"/>
    </xf>
    <xf numFmtId="177" fontId="29" fillId="6" borderId="52" xfId="14" applyNumberFormat="1" applyFont="1" applyFill="1" applyBorder="1" applyAlignment="1" applyProtection="1">
      <alignment horizontal="right" vertical="center" shrinkToFit="1"/>
    </xf>
    <xf numFmtId="177" fontId="29" fillId="6" borderId="89" xfId="14" applyNumberFormat="1" applyFont="1" applyFill="1" applyBorder="1" applyAlignment="1" applyProtection="1">
      <alignment horizontal="right" vertical="center" shrinkToFit="1"/>
    </xf>
    <xf numFmtId="187" fontId="29" fillId="6" borderId="91" xfId="14" applyNumberFormat="1" applyFont="1" applyFill="1" applyBorder="1" applyAlignment="1" applyProtection="1">
      <alignment horizontal="right" vertical="center" shrinkToFit="1"/>
    </xf>
    <xf numFmtId="187" fontId="29" fillId="6" borderId="52" xfId="14" applyNumberFormat="1" applyFont="1" applyFill="1" applyBorder="1" applyAlignment="1" applyProtection="1">
      <alignment horizontal="right" vertical="center" shrinkToFit="1"/>
    </xf>
    <xf numFmtId="187" fontId="29" fillId="6" borderId="65"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center" vertical="top" wrapText="1"/>
    </xf>
    <xf numFmtId="0" fontId="29" fillId="6" borderId="12" xfId="12" applyFont="1" applyFill="1" applyBorder="1" applyAlignment="1" applyProtection="1">
      <alignment horizontal="center" vertical="top" wrapText="1"/>
    </xf>
    <xf numFmtId="0" fontId="29" fillId="6" borderId="46" xfId="12" applyFont="1" applyFill="1" applyBorder="1" applyAlignment="1" applyProtection="1">
      <alignment horizontal="center" vertical="top" wrapText="1"/>
    </xf>
    <xf numFmtId="0" fontId="29" fillId="6" borderId="7" xfId="12" applyFont="1" applyFill="1" applyBorder="1" applyAlignment="1" applyProtection="1">
      <alignment horizontal="center" vertical="top" wrapText="1"/>
    </xf>
    <xf numFmtId="0" fontId="29" fillId="6" borderId="0" xfId="12" applyFont="1" applyFill="1" applyBorder="1" applyAlignment="1" applyProtection="1">
      <alignment horizontal="center" vertical="top" wrapText="1"/>
    </xf>
    <xf numFmtId="0" fontId="29" fillId="6" borderId="38" xfId="12" applyFont="1" applyFill="1" applyBorder="1" applyAlignment="1" applyProtection="1">
      <alignment horizontal="center" vertical="top" wrapText="1"/>
    </xf>
    <xf numFmtId="0" fontId="29" fillId="6" borderId="24" xfId="12" applyFont="1" applyFill="1" applyBorder="1" applyAlignment="1" applyProtection="1">
      <alignment horizontal="center" vertical="top" wrapText="1"/>
    </xf>
    <xf numFmtId="0" fontId="29" fillId="6" borderId="52" xfId="12" applyFont="1" applyFill="1" applyBorder="1" applyAlignment="1" applyProtection="1">
      <alignment horizontal="center" vertical="top" wrapText="1"/>
    </xf>
    <xf numFmtId="177" fontId="29" fillId="6" borderId="161" xfId="14" applyNumberFormat="1" applyFont="1" applyFill="1" applyBorder="1" applyAlignment="1" applyProtection="1">
      <alignment horizontal="right" vertical="center" shrinkToFit="1"/>
    </xf>
    <xf numFmtId="177" fontId="29" fillId="6" borderId="90" xfId="14" applyNumberFormat="1" applyFont="1" applyFill="1" applyBorder="1" applyAlignment="1" applyProtection="1">
      <alignment horizontal="right" vertical="center" shrinkToFit="1"/>
    </xf>
    <xf numFmtId="187" fontId="29" fillId="6" borderId="158" xfId="14" applyNumberFormat="1" applyFont="1" applyFill="1" applyBorder="1" applyAlignment="1" applyProtection="1">
      <alignment horizontal="right" vertical="center" shrinkToFit="1"/>
    </xf>
    <xf numFmtId="187" fontId="29" fillId="6" borderId="159" xfId="14" applyNumberFormat="1" applyFont="1" applyFill="1" applyBorder="1" applyAlignment="1" applyProtection="1">
      <alignment horizontal="right" vertical="center" shrinkToFit="1"/>
    </xf>
    <xf numFmtId="187" fontId="29" fillId="6" borderId="162" xfId="14" applyNumberFormat="1" applyFont="1" applyFill="1" applyBorder="1" applyAlignment="1" applyProtection="1">
      <alignment horizontal="right" vertical="center" shrinkToFit="1"/>
    </xf>
    <xf numFmtId="0" fontId="29" fillId="6" borderId="37" xfId="12" applyFont="1" applyFill="1" applyBorder="1" applyAlignment="1" applyProtection="1">
      <alignment vertical="center"/>
    </xf>
    <xf numFmtId="0" fontId="29" fillId="6" borderId="52" xfId="12" applyFont="1" applyFill="1" applyBorder="1" applyAlignment="1" applyProtection="1">
      <alignment vertical="center"/>
    </xf>
    <xf numFmtId="0" fontId="29" fillId="6" borderId="40" xfId="12" applyFont="1" applyFill="1" applyBorder="1" applyAlignment="1" applyProtection="1">
      <alignment vertical="center"/>
    </xf>
    <xf numFmtId="177" fontId="29" fillId="6" borderId="37" xfId="14" applyNumberFormat="1" applyFont="1" applyFill="1" applyBorder="1" applyAlignment="1" applyProtection="1">
      <alignment horizontal="right" vertical="center" shrinkToFit="1"/>
    </xf>
    <xf numFmtId="0" fontId="31" fillId="6" borderId="42" xfId="12" applyFont="1" applyFill="1" applyBorder="1" applyAlignment="1" applyProtection="1">
      <alignment horizontal="center" vertical="center"/>
    </xf>
    <xf numFmtId="0" fontId="29" fillId="6" borderId="41" xfId="12" applyFont="1" applyFill="1" applyBorder="1" applyAlignment="1" applyProtection="1">
      <alignment horizontal="center" vertical="center" wrapText="1"/>
    </xf>
    <xf numFmtId="0" fontId="29" fillId="6" borderId="12" xfId="12" applyFont="1" applyFill="1" applyBorder="1" applyAlignment="1" applyProtection="1">
      <alignment horizontal="center" vertical="center" wrapText="1"/>
    </xf>
    <xf numFmtId="0" fontId="29" fillId="6" borderId="46" xfId="12" applyFont="1" applyFill="1" applyBorder="1" applyAlignment="1" applyProtection="1">
      <alignment horizontal="center" vertical="center" wrapText="1"/>
    </xf>
    <xf numFmtId="0" fontId="29" fillId="6" borderId="62" xfId="12" applyFont="1" applyFill="1" applyBorder="1" applyAlignment="1" applyProtection="1">
      <alignment horizontal="center" vertical="center" wrapText="1"/>
    </xf>
    <xf numFmtId="0" fontId="29" fillId="6" borderId="0" xfId="12" applyFont="1" applyFill="1" applyBorder="1" applyAlignment="1" applyProtection="1">
      <alignment horizontal="center" vertical="center" wrapText="1"/>
    </xf>
    <xf numFmtId="0" fontId="29" fillId="6" borderId="38" xfId="12" applyFont="1" applyFill="1" applyBorder="1" applyAlignment="1" applyProtection="1">
      <alignment horizontal="center" vertical="center" wrapText="1"/>
    </xf>
    <xf numFmtId="0" fontId="29" fillId="6" borderId="52" xfId="12" applyFont="1" applyFill="1" applyBorder="1" applyAlignment="1" applyProtection="1">
      <alignment horizontal="center" vertical="center" wrapText="1"/>
    </xf>
    <xf numFmtId="0" fontId="29" fillId="6" borderId="40" xfId="12" applyFont="1" applyFill="1" applyBorder="1" applyAlignment="1" applyProtection="1">
      <alignment horizontal="center" vertical="center" wrapText="1"/>
    </xf>
    <xf numFmtId="0" fontId="29" fillId="6" borderId="41" xfId="14" applyFont="1" applyFill="1" applyBorder="1" applyAlignment="1" applyProtection="1">
      <alignment horizontal="left" vertical="center" shrinkToFit="1"/>
    </xf>
    <xf numFmtId="0" fontId="29" fillId="6" borderId="12" xfId="14" applyFont="1" applyFill="1" applyBorder="1" applyAlignment="1" applyProtection="1">
      <alignment horizontal="left" vertical="center" shrinkToFit="1"/>
    </xf>
    <xf numFmtId="0" fontId="29" fillId="6" borderId="46" xfId="14" applyFont="1" applyFill="1" applyBorder="1" applyAlignment="1" applyProtection="1">
      <alignment horizontal="left" vertical="center" shrinkToFit="1"/>
    </xf>
    <xf numFmtId="187" fontId="29" fillId="6" borderId="163" xfId="14" applyNumberFormat="1" applyFont="1" applyFill="1" applyBorder="1" applyAlignment="1" applyProtection="1">
      <alignment horizontal="right" vertical="center" shrinkToFit="1"/>
    </xf>
    <xf numFmtId="187" fontId="29" fillId="6" borderId="45" xfId="14" applyNumberFormat="1" applyFont="1" applyFill="1" applyBorder="1" applyAlignment="1" applyProtection="1">
      <alignment horizontal="right" vertical="center" shrinkToFit="1"/>
    </xf>
    <xf numFmtId="0" fontId="29" fillId="6" borderId="62" xfId="14" applyFont="1" applyFill="1" applyBorder="1" applyAlignment="1" applyProtection="1">
      <alignment horizontal="left" vertical="center" shrinkToFit="1"/>
    </xf>
    <xf numFmtId="0" fontId="29" fillId="6" borderId="0" xfId="14" applyFont="1" applyFill="1" applyBorder="1" applyAlignment="1" applyProtection="1">
      <alignment horizontal="left" vertical="center" shrinkToFit="1"/>
    </xf>
    <xf numFmtId="0" fontId="29" fillId="6" borderId="38" xfId="14" applyFont="1" applyFill="1" applyBorder="1" applyAlignment="1" applyProtection="1">
      <alignment horizontal="left" vertical="center" shrinkToFit="1"/>
    </xf>
    <xf numFmtId="0" fontId="29" fillId="6" borderId="11" xfId="12" applyFont="1" applyFill="1" applyBorder="1" applyAlignment="1" applyProtection="1">
      <alignment horizontal="center" vertical="center" wrapText="1"/>
    </xf>
    <xf numFmtId="0" fontId="29" fillId="6" borderId="7" xfId="12" applyFont="1" applyFill="1" applyBorder="1" applyAlignment="1" applyProtection="1">
      <alignment horizontal="center" vertical="center" wrapText="1"/>
    </xf>
    <xf numFmtId="0" fontId="29" fillId="6" borderId="72" xfId="12" applyFont="1" applyFill="1" applyBorder="1" applyAlignment="1" applyProtection="1">
      <alignment horizontal="center" vertical="center" wrapText="1"/>
    </xf>
    <xf numFmtId="0" fontId="29" fillId="6" borderId="73" xfId="12" applyFont="1" applyFill="1" applyBorder="1" applyAlignment="1" applyProtection="1">
      <alignment horizontal="center" vertical="center" wrapText="1"/>
    </xf>
    <xf numFmtId="0" fontId="29" fillId="6" borderId="68" xfId="12" applyFont="1" applyFill="1" applyBorder="1" applyAlignment="1" applyProtection="1">
      <alignment horizontal="center" vertical="center" wrapText="1"/>
    </xf>
    <xf numFmtId="187" fontId="29" fillId="6" borderId="129" xfId="14" applyNumberFormat="1" applyFont="1" applyFill="1" applyBorder="1" applyAlignment="1" applyProtection="1">
      <alignment horizontal="right" vertical="center" shrinkToFit="1"/>
    </xf>
    <xf numFmtId="187" fontId="29" fillId="6" borderId="166" xfId="14" applyNumberFormat="1" applyFont="1" applyFill="1" applyBorder="1" applyAlignment="1" applyProtection="1">
      <alignment horizontal="right" vertical="center" shrinkToFit="1"/>
    </xf>
    <xf numFmtId="187" fontId="29" fillId="6" borderId="167" xfId="14" applyNumberFormat="1" applyFont="1" applyFill="1" applyBorder="1" applyAlignment="1" applyProtection="1">
      <alignment horizontal="right" vertical="center" shrinkToFit="1"/>
    </xf>
    <xf numFmtId="187" fontId="29" fillId="6" borderId="168" xfId="14" applyNumberFormat="1" applyFont="1" applyFill="1" applyBorder="1" applyAlignment="1" applyProtection="1">
      <alignment horizontal="right" vertical="center" shrinkToFit="1"/>
    </xf>
    <xf numFmtId="0" fontId="29" fillId="6" borderId="81" xfId="12" applyFont="1" applyFill="1" applyBorder="1" applyAlignment="1" applyProtection="1">
      <alignment horizontal="center" vertical="center"/>
    </xf>
    <xf numFmtId="0" fontId="29" fillId="6" borderId="25" xfId="12" applyFont="1" applyFill="1" applyBorder="1" applyAlignment="1" applyProtection="1">
      <alignment horizontal="center" vertical="center"/>
    </xf>
    <xf numFmtId="0" fontId="29" fillId="6" borderId="77" xfId="12" applyFont="1" applyFill="1" applyBorder="1" applyAlignment="1" applyProtection="1">
      <alignment horizontal="center" vertical="center"/>
    </xf>
    <xf numFmtId="0" fontId="29" fillId="6" borderId="76" xfId="12" applyFont="1" applyFill="1" applyBorder="1" applyAlignment="1" applyProtection="1">
      <alignment horizontal="center" vertical="center"/>
    </xf>
    <xf numFmtId="0" fontId="29" fillId="6" borderId="70" xfId="12" applyFont="1" applyFill="1" applyBorder="1" applyProtection="1">
      <alignment vertical="center"/>
    </xf>
    <xf numFmtId="0" fontId="29" fillId="6" borderId="73" xfId="12" applyFont="1" applyFill="1" applyBorder="1" applyProtection="1">
      <alignment vertical="center"/>
    </xf>
    <xf numFmtId="0" fontId="29" fillId="6" borderId="68" xfId="12" applyFont="1" applyFill="1" applyBorder="1" applyProtection="1">
      <alignment vertical="center"/>
    </xf>
    <xf numFmtId="177" fontId="29" fillId="6" borderId="172" xfId="14" applyNumberFormat="1" applyFont="1" applyFill="1" applyBorder="1" applyAlignment="1" applyProtection="1">
      <alignment horizontal="right" vertical="center" shrinkToFit="1"/>
    </xf>
    <xf numFmtId="177" fontId="29" fillId="6" borderId="173" xfId="14" applyNumberFormat="1" applyFont="1" applyFill="1" applyBorder="1" applyAlignment="1" applyProtection="1">
      <alignment horizontal="right" vertical="center" shrinkToFit="1"/>
    </xf>
    <xf numFmtId="187" fontId="29" fillId="6" borderId="173" xfId="14" applyNumberFormat="1" applyFont="1" applyFill="1" applyBorder="1" applyAlignment="1" applyProtection="1">
      <alignment horizontal="right" vertical="center" shrinkToFit="1"/>
    </xf>
    <xf numFmtId="187" fontId="29" fillId="6" borderId="174"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left" vertical="center"/>
    </xf>
    <xf numFmtId="0" fontId="29" fillId="6" borderId="12" xfId="12" applyFont="1" applyFill="1" applyBorder="1" applyAlignment="1" applyProtection="1">
      <alignment horizontal="left" vertical="center"/>
    </xf>
    <xf numFmtId="0" fontId="29" fillId="6" borderId="12" xfId="12" applyFont="1" applyFill="1" applyBorder="1" applyAlignment="1" applyProtection="1">
      <alignment horizontal="right" vertical="center"/>
    </xf>
    <xf numFmtId="0" fontId="29" fillId="6" borderId="46" xfId="12" applyFont="1" applyFill="1" applyBorder="1" applyAlignment="1" applyProtection="1">
      <alignment horizontal="right" vertical="center"/>
    </xf>
    <xf numFmtId="177" fontId="29" fillId="6" borderId="41" xfId="13" applyNumberFormat="1" applyFont="1" applyFill="1" applyBorder="1" applyAlignment="1" applyProtection="1">
      <alignment horizontal="right" vertical="center" shrinkToFit="1"/>
    </xf>
    <xf numFmtId="177" fontId="29" fillId="6" borderId="12" xfId="13" applyNumberFormat="1" applyFont="1" applyFill="1" applyBorder="1" applyAlignment="1" applyProtection="1">
      <alignment horizontal="right" vertical="center" shrinkToFit="1"/>
    </xf>
    <xf numFmtId="177" fontId="29" fillId="6" borderId="82" xfId="13" applyNumberFormat="1" applyFont="1" applyFill="1" applyBorder="1" applyAlignment="1" applyProtection="1">
      <alignment horizontal="right" vertical="center" shrinkToFit="1"/>
    </xf>
    <xf numFmtId="177" fontId="29" fillId="6" borderId="84" xfId="13" applyNumberFormat="1" applyFont="1" applyFill="1" applyBorder="1" applyAlignment="1" applyProtection="1">
      <alignment horizontal="right" vertical="center" shrinkToFit="1"/>
    </xf>
    <xf numFmtId="187" fontId="29" fillId="6" borderId="169" xfId="14" applyNumberFormat="1" applyFont="1" applyFill="1" applyBorder="1" applyAlignment="1" applyProtection="1">
      <alignment horizontal="right" vertical="center" shrinkToFit="1"/>
    </xf>
    <xf numFmtId="187" fontId="29" fillId="6" borderId="170" xfId="14" applyNumberFormat="1" applyFont="1" applyFill="1" applyBorder="1" applyAlignment="1" applyProtection="1">
      <alignment horizontal="right" vertical="center" shrinkToFit="1"/>
    </xf>
    <xf numFmtId="187" fontId="29" fillId="6" borderId="171" xfId="14" applyNumberFormat="1" applyFont="1" applyFill="1" applyBorder="1" applyAlignment="1" applyProtection="1">
      <alignment horizontal="right" vertical="center" shrinkToFit="1"/>
    </xf>
    <xf numFmtId="176" fontId="29" fillId="6" borderId="41" xfId="14" applyNumberFormat="1" applyFont="1" applyFill="1" applyBorder="1" applyAlignment="1" applyProtection="1">
      <alignment horizontal="right" vertical="center" shrinkToFit="1"/>
    </xf>
    <xf numFmtId="176" fontId="29" fillId="6" borderId="12" xfId="14" applyNumberFormat="1" applyFont="1" applyFill="1" applyBorder="1" applyAlignment="1" applyProtection="1">
      <alignment horizontal="right" vertical="center" shrinkToFit="1"/>
    </xf>
    <xf numFmtId="176" fontId="29" fillId="6" borderId="46" xfId="14" applyNumberFormat="1" applyFont="1" applyFill="1" applyBorder="1" applyAlignment="1" applyProtection="1">
      <alignment horizontal="right" vertical="center" shrinkToFit="1"/>
    </xf>
    <xf numFmtId="0" fontId="29" fillId="6" borderId="26" xfId="12" applyFont="1" applyFill="1" applyBorder="1" applyAlignment="1" applyProtection="1">
      <alignment horizontal="center" vertical="center"/>
    </xf>
    <xf numFmtId="0" fontId="29" fillId="6" borderId="11" xfId="12" applyFont="1" applyFill="1" applyBorder="1" applyAlignment="1" applyProtection="1">
      <alignment horizontal="center" vertical="center" textRotation="255" wrapText="1"/>
    </xf>
    <xf numFmtId="0" fontId="29" fillId="6" borderId="7" xfId="12" applyFont="1" applyFill="1" applyBorder="1" applyAlignment="1" applyProtection="1">
      <alignment horizontal="center" vertical="center" textRotation="255" wrapText="1"/>
    </xf>
    <xf numFmtId="0" fontId="29" fillId="6" borderId="24" xfId="12" applyFont="1" applyFill="1" applyBorder="1" applyAlignment="1" applyProtection="1">
      <alignment horizontal="center" vertical="center" textRotation="255" wrapText="1"/>
    </xf>
    <xf numFmtId="0" fontId="29" fillId="6" borderId="17" xfId="12" applyFont="1" applyFill="1" applyBorder="1" applyAlignment="1" applyProtection="1">
      <alignment horizontal="left" vertical="center" wrapText="1"/>
    </xf>
    <xf numFmtId="0" fontId="29" fillId="6" borderId="18" xfId="12" applyFont="1" applyFill="1" applyBorder="1" applyAlignment="1" applyProtection="1">
      <alignment horizontal="left" vertical="center"/>
    </xf>
    <xf numFmtId="0" fontId="29" fillId="6" borderId="43" xfId="12" applyFont="1" applyFill="1" applyBorder="1" applyAlignment="1" applyProtection="1">
      <alignment horizontal="left" vertical="center"/>
    </xf>
    <xf numFmtId="187" fontId="29" fillId="6" borderId="128" xfId="14" applyNumberFormat="1" applyFont="1" applyFill="1" applyBorder="1" applyAlignment="1" applyProtection="1">
      <alignment horizontal="right" vertical="center" shrinkToFit="1"/>
    </xf>
    <xf numFmtId="177" fontId="29" fillId="6" borderId="164" xfId="14" applyNumberFormat="1" applyFont="1" applyFill="1" applyBorder="1" applyAlignment="1" applyProtection="1">
      <alignment horizontal="right" vertical="center" shrinkToFit="1"/>
    </xf>
    <xf numFmtId="177" fontId="29" fillId="6" borderId="165" xfId="14" applyNumberFormat="1" applyFont="1" applyFill="1" applyBorder="1" applyAlignment="1" applyProtection="1">
      <alignment horizontal="right" vertical="center" shrinkToFit="1"/>
    </xf>
    <xf numFmtId="0" fontId="29" fillId="6" borderId="7" xfId="12" applyFont="1" applyFill="1" applyBorder="1" applyProtection="1">
      <alignment vertical="center"/>
    </xf>
    <xf numFmtId="176" fontId="29" fillId="6" borderId="62" xfId="14" applyNumberFormat="1" applyFont="1" applyFill="1" applyBorder="1" applyAlignment="1" applyProtection="1">
      <alignment horizontal="right" vertical="center" shrinkToFit="1"/>
    </xf>
    <xf numFmtId="176" fontId="29" fillId="6" borderId="0" xfId="14" applyNumberFormat="1" applyFont="1" applyFill="1" applyBorder="1" applyAlignment="1" applyProtection="1">
      <alignment horizontal="right" vertical="center" shrinkToFit="1"/>
    </xf>
    <xf numFmtId="176" fontId="29" fillId="6" borderId="38" xfId="14" applyNumberFormat="1" applyFont="1" applyFill="1" applyBorder="1" applyAlignment="1" applyProtection="1">
      <alignment horizontal="right" vertical="center" shrinkToFit="1"/>
    </xf>
    <xf numFmtId="176" fontId="29" fillId="6" borderId="0" xfId="14" applyNumberFormat="1" applyFont="1" applyFill="1" applyAlignment="1" applyProtection="1">
      <alignment horizontal="right" vertical="center" shrinkToFit="1"/>
    </xf>
    <xf numFmtId="176" fontId="29" fillId="6" borderId="64" xfId="14" applyNumberFormat="1" applyFont="1" applyFill="1" applyBorder="1" applyAlignment="1" applyProtection="1">
      <alignment horizontal="right" vertical="center" shrinkToFit="1"/>
    </xf>
    <xf numFmtId="0" fontId="29" fillId="6" borderId="0" xfId="12" applyFont="1" applyFill="1" applyBorder="1" applyAlignment="1" applyProtection="1">
      <alignment horizontal="right" vertical="center" wrapText="1"/>
    </xf>
    <xf numFmtId="0" fontId="29" fillId="6" borderId="0" xfId="12" applyFont="1" applyFill="1" applyBorder="1" applyAlignment="1" applyProtection="1">
      <alignment horizontal="right" vertical="center"/>
    </xf>
    <xf numFmtId="0" fontId="29" fillId="6" borderId="38" xfId="12" applyFont="1" applyFill="1" applyBorder="1" applyAlignment="1" applyProtection="1">
      <alignment horizontal="right" vertical="center"/>
    </xf>
    <xf numFmtId="187" fontId="29" fillId="6" borderId="175" xfId="14" applyNumberFormat="1" applyFont="1" applyFill="1" applyBorder="1" applyAlignment="1" applyProtection="1">
      <alignment horizontal="right" vertical="center" shrinkToFit="1"/>
    </xf>
    <xf numFmtId="187" fontId="29" fillId="6" borderId="176" xfId="14" applyNumberFormat="1" applyFont="1" applyFill="1" applyBorder="1" applyAlignment="1" applyProtection="1">
      <alignment horizontal="right" vertical="center" shrinkToFit="1"/>
    </xf>
    <xf numFmtId="187" fontId="29" fillId="6" borderId="177" xfId="14" applyNumberFormat="1" applyFont="1" applyFill="1" applyBorder="1" applyAlignment="1" applyProtection="1">
      <alignment horizontal="right" vertical="center" shrinkToFit="1"/>
    </xf>
    <xf numFmtId="176" fontId="29" fillId="6" borderId="13" xfId="14" applyNumberFormat="1" applyFont="1" applyFill="1" applyBorder="1" applyAlignment="1" applyProtection="1">
      <alignment horizontal="right" vertical="center" shrinkToFit="1"/>
    </xf>
    <xf numFmtId="0" fontId="29" fillId="6" borderId="73" xfId="12" applyFont="1" applyFill="1" applyBorder="1" applyAlignment="1" applyProtection="1">
      <alignment horizontal="center" vertical="center"/>
    </xf>
    <xf numFmtId="0" fontId="29" fillId="6" borderId="68" xfId="12" applyFont="1" applyFill="1" applyBorder="1" applyAlignment="1" applyProtection="1">
      <alignment horizontal="center" vertical="center"/>
    </xf>
    <xf numFmtId="187" fontId="29" fillId="6" borderId="130" xfId="14" applyNumberFormat="1" applyFont="1" applyFill="1" applyBorder="1" applyAlignment="1" applyProtection="1">
      <alignment horizontal="right" vertical="center" shrinkToFit="1"/>
    </xf>
    <xf numFmtId="187" fontId="29" fillId="6" borderId="18" xfId="14" applyNumberFormat="1" applyFont="1" applyFill="1" applyBorder="1" applyAlignment="1" applyProtection="1">
      <alignment horizontal="right" vertical="center" shrinkToFit="1"/>
    </xf>
    <xf numFmtId="187" fontId="29" fillId="6" borderId="184" xfId="14" applyNumberFormat="1" applyFont="1" applyFill="1" applyBorder="1" applyAlignment="1" applyProtection="1">
      <alignment horizontal="right" vertical="center" shrinkToFit="1"/>
    </xf>
    <xf numFmtId="187" fontId="29" fillId="6" borderId="185" xfId="14" applyNumberFormat="1" applyFont="1" applyFill="1" applyBorder="1" applyAlignment="1" applyProtection="1">
      <alignment horizontal="right" vertical="center" shrinkToFit="1"/>
    </xf>
    <xf numFmtId="0" fontId="29" fillId="6" borderId="72" xfId="12" applyFont="1" applyFill="1" applyBorder="1" applyProtection="1">
      <alignment vertical="center"/>
    </xf>
    <xf numFmtId="188" fontId="29" fillId="6" borderId="70" xfId="14" applyNumberFormat="1" applyFont="1" applyFill="1" applyBorder="1" applyAlignment="1" applyProtection="1">
      <alignment horizontal="right" vertical="center" shrinkToFit="1"/>
    </xf>
    <xf numFmtId="188" fontId="29" fillId="6" borderId="73" xfId="14" applyNumberFormat="1" applyFont="1" applyFill="1" applyBorder="1" applyAlignment="1" applyProtection="1">
      <alignment horizontal="right" vertical="center" shrinkToFit="1"/>
    </xf>
    <xf numFmtId="188" fontId="29" fillId="6" borderId="68" xfId="14" applyNumberFormat="1" applyFont="1" applyFill="1" applyBorder="1" applyAlignment="1" applyProtection="1">
      <alignment horizontal="right" vertical="center" shrinkToFit="1"/>
    </xf>
    <xf numFmtId="188" fontId="29" fillId="6" borderId="181" xfId="14" applyNumberFormat="1" applyFont="1" applyFill="1" applyBorder="1" applyAlignment="1" applyProtection="1">
      <alignment horizontal="right" vertical="center" shrinkToFit="1"/>
    </xf>
    <xf numFmtId="188" fontId="29" fillId="6" borderId="182" xfId="14" applyNumberFormat="1" applyFont="1" applyFill="1" applyBorder="1" applyAlignment="1" applyProtection="1">
      <alignment horizontal="right" vertical="center" shrinkToFit="1"/>
    </xf>
    <xf numFmtId="188" fontId="29" fillId="6" borderId="183"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left" vertical="center" wrapText="1"/>
    </xf>
    <xf numFmtId="0" fontId="29" fillId="6" borderId="12" xfId="12" applyFont="1" applyFill="1" applyBorder="1" applyAlignment="1" applyProtection="1">
      <alignment horizontal="left" vertical="center" wrapText="1"/>
    </xf>
    <xf numFmtId="0" fontId="29" fillId="6" borderId="72" xfId="12" applyFont="1" applyFill="1" applyBorder="1" applyAlignment="1" applyProtection="1">
      <alignment horizontal="left" vertical="center" wrapText="1"/>
    </xf>
    <xf numFmtId="0" fontId="29" fillId="6" borderId="73" xfId="12" applyFont="1" applyFill="1" applyBorder="1" applyAlignment="1" applyProtection="1">
      <alignment horizontal="left" vertical="center" wrapText="1"/>
    </xf>
    <xf numFmtId="0" fontId="29" fillId="6" borderId="12" xfId="12" applyFont="1" applyFill="1" applyBorder="1" applyAlignment="1" applyProtection="1">
      <alignment horizontal="center" vertical="center"/>
    </xf>
    <xf numFmtId="0" fontId="29" fillId="6" borderId="46" xfId="12" applyFont="1" applyFill="1" applyBorder="1" applyAlignment="1" applyProtection="1">
      <alignment horizontal="center" vertical="center"/>
    </xf>
    <xf numFmtId="187" fontId="29" fillId="6" borderId="39" xfId="14" applyNumberFormat="1" applyFont="1" applyFill="1" applyBorder="1" applyAlignment="1" applyProtection="1">
      <alignment horizontal="right" vertical="center" shrinkToFit="1"/>
    </xf>
    <xf numFmtId="187" fontId="29" fillId="6" borderId="31" xfId="14" applyNumberFormat="1" applyFont="1" applyFill="1" applyBorder="1" applyAlignment="1" applyProtection="1">
      <alignment horizontal="right" vertical="center" shrinkToFit="1"/>
    </xf>
    <xf numFmtId="187" fontId="29" fillId="6" borderId="156" xfId="14" applyNumberFormat="1" applyFont="1" applyFill="1" applyBorder="1" applyAlignment="1" applyProtection="1">
      <alignment horizontal="right" vertical="center" shrinkToFit="1"/>
    </xf>
    <xf numFmtId="187" fontId="29" fillId="6" borderId="157" xfId="14" applyNumberFormat="1" applyFont="1" applyFill="1" applyBorder="1" applyAlignment="1" applyProtection="1">
      <alignment horizontal="right" vertical="center" shrinkToFit="1"/>
    </xf>
    <xf numFmtId="187" fontId="29" fillId="6" borderId="160" xfId="14" applyNumberFormat="1" applyFont="1" applyFill="1" applyBorder="1" applyAlignment="1" applyProtection="1">
      <alignment horizontal="right" vertical="center" shrinkToFit="1"/>
    </xf>
    <xf numFmtId="188" fontId="29" fillId="6" borderId="62" xfId="14" applyNumberFormat="1" applyFont="1" applyFill="1" applyBorder="1" applyAlignment="1" applyProtection="1">
      <alignment horizontal="right" vertical="center" shrinkToFit="1"/>
    </xf>
    <xf numFmtId="188" fontId="29" fillId="6" borderId="0" xfId="14" applyNumberFormat="1" applyFont="1" applyFill="1" applyBorder="1" applyAlignment="1" applyProtection="1">
      <alignment horizontal="right" vertical="center" shrinkToFit="1"/>
    </xf>
    <xf numFmtId="188" fontId="29" fillId="6" borderId="38" xfId="14" applyNumberFormat="1" applyFont="1" applyFill="1" applyBorder="1" applyAlignment="1" applyProtection="1">
      <alignment horizontal="right" vertical="center" shrinkToFit="1"/>
    </xf>
    <xf numFmtId="188" fontId="29" fillId="6" borderId="0" xfId="14" applyNumberFormat="1" applyFont="1" applyFill="1" applyAlignment="1" applyProtection="1">
      <alignment horizontal="right" vertical="center" shrinkToFit="1"/>
    </xf>
    <xf numFmtId="188" fontId="29" fillId="6" borderId="64" xfId="14" applyNumberFormat="1" applyFont="1" applyFill="1" applyBorder="1" applyAlignment="1" applyProtection="1">
      <alignment horizontal="right" vertical="center" shrinkToFit="1"/>
    </xf>
    <xf numFmtId="0" fontId="31" fillId="6" borderId="24" xfId="12" applyFont="1" applyFill="1" applyBorder="1" applyAlignment="1" applyProtection="1">
      <alignment horizontal="left" vertical="center"/>
    </xf>
    <xf numFmtId="0" fontId="29" fillId="6" borderId="52" xfId="12" applyFont="1" applyFill="1" applyBorder="1" applyAlignment="1" applyProtection="1">
      <alignment horizontal="left" vertical="center"/>
    </xf>
    <xf numFmtId="0" fontId="29" fillId="6" borderId="52" xfId="12" applyFont="1" applyFill="1" applyBorder="1" applyAlignment="1" applyProtection="1">
      <alignment horizontal="right" vertical="center" wrapText="1"/>
    </xf>
    <xf numFmtId="0" fontId="29" fillId="6" borderId="52" xfId="12" applyFont="1" applyFill="1" applyBorder="1" applyAlignment="1" applyProtection="1">
      <alignment horizontal="right" vertical="center"/>
    </xf>
    <xf numFmtId="0" fontId="29" fillId="6" borderId="40" xfId="12" applyFont="1" applyFill="1" applyBorder="1" applyAlignment="1" applyProtection="1">
      <alignment horizontal="right" vertical="center"/>
    </xf>
    <xf numFmtId="187" fontId="29" fillId="6" borderId="178" xfId="14" applyNumberFormat="1" applyFont="1" applyFill="1" applyBorder="1" applyAlignment="1" applyProtection="1">
      <alignment horizontal="right" vertical="center" shrinkToFit="1"/>
    </xf>
    <xf numFmtId="187" fontId="29" fillId="6" borderId="179" xfId="14" applyNumberFormat="1" applyFont="1" applyFill="1" applyBorder="1" applyAlignment="1" applyProtection="1">
      <alignment horizontal="right" vertical="center" shrinkToFit="1"/>
    </xf>
    <xf numFmtId="187" fontId="29" fillId="6" borderId="180" xfId="14" applyNumberFormat="1" applyFont="1" applyFill="1" applyBorder="1" applyAlignment="1" applyProtection="1">
      <alignment horizontal="right" vertical="center" shrinkToFit="1"/>
    </xf>
    <xf numFmtId="178" fontId="13" fillId="0" borderId="39" xfId="16" applyNumberFormat="1" applyFont="1" applyFill="1" applyBorder="1" applyAlignment="1">
      <alignment vertical="center"/>
    </xf>
    <xf numFmtId="178" fontId="13" fillId="0" borderId="31" xfId="16" applyNumberFormat="1" applyFont="1" applyFill="1" applyBorder="1" applyAlignment="1">
      <alignment vertical="center"/>
    </xf>
    <xf numFmtId="178" fontId="13" fillId="0" borderId="42" xfId="16" applyNumberFormat="1" applyFont="1" applyFill="1" applyBorder="1" applyAlignment="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3" fillId="0" borderId="15" xfId="18" applyNumberFormat="1" applyFont="1" applyBorder="1" applyAlignment="1">
      <alignment horizontal="center" vertical="center" wrapText="1"/>
    </xf>
    <xf numFmtId="178" fontId="13" fillId="0" borderId="45" xfId="18" applyNumberFormat="1" applyFont="1" applyBorder="1" applyAlignment="1">
      <alignment horizontal="center" vertical="center" wrapText="1"/>
    </xf>
    <xf numFmtId="178" fontId="13" fillId="0" borderId="39" xfId="18" applyNumberFormat="1" applyFont="1" applyBorder="1" applyAlignment="1">
      <alignment horizontal="center" vertical="center"/>
    </xf>
    <xf numFmtId="178" fontId="13" fillId="0" borderId="31" xfId="18" applyNumberFormat="1" applyFont="1" applyBorder="1" applyAlignment="1">
      <alignment horizontal="center" vertical="center"/>
    </xf>
    <xf numFmtId="178" fontId="13"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46"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8" fillId="0" borderId="39" xfId="1" applyFont="1" applyFill="1" applyBorder="1" applyAlignment="1" applyProtection="1">
      <alignment horizontal="left" vertical="center" wrapText="1"/>
      <protection locked="0"/>
    </xf>
    <xf numFmtId="0" fontId="8" fillId="0" borderId="31" xfId="1" applyFont="1" applyFill="1" applyBorder="1" applyAlignment="1" applyProtection="1">
      <alignment horizontal="left" vertical="center" wrapText="1"/>
      <protection locked="0"/>
    </xf>
    <xf numFmtId="0" fontId="8" fillId="0" borderId="32" xfId="1" applyFont="1" applyFill="1" applyBorder="1" applyAlignment="1" applyProtection="1">
      <alignment horizontal="left" vertical="center" wrapText="1"/>
      <protection locked="0"/>
    </xf>
    <xf numFmtId="0" fontId="8" fillId="0" borderId="44" xfId="1" applyFont="1" applyFill="1" applyBorder="1" applyAlignment="1" applyProtection="1">
      <alignment horizontal="left" vertical="center" wrapText="1"/>
      <protection locked="0"/>
    </xf>
    <xf numFmtId="0" fontId="8" fillId="0" borderId="18" xfId="1" applyFont="1" applyFill="1" applyBorder="1" applyAlignment="1" applyProtection="1">
      <alignment horizontal="left" vertical="center" wrapText="1"/>
      <protection locked="0"/>
    </xf>
    <xf numFmtId="0" fontId="8" fillId="0" borderId="19" xfId="1" applyFont="1" applyFill="1" applyBorder="1" applyAlignment="1" applyProtection="1">
      <alignment horizontal="left" vertical="center" wrapText="1"/>
      <protection locked="0"/>
    </xf>
    <xf numFmtId="0" fontId="8" fillId="0" borderId="2" xfId="1" applyFont="1" applyFill="1" applyBorder="1" applyAlignment="1" applyProtection="1">
      <alignment horizontal="left" vertical="center"/>
    </xf>
    <xf numFmtId="0" fontId="8" fillId="0" borderId="3" xfId="1" applyFont="1" applyFill="1" applyBorder="1" applyAlignment="1" applyProtection="1">
      <alignment horizontal="left" vertical="center"/>
    </xf>
    <xf numFmtId="0" fontId="8" fillId="0" borderId="8" xfId="1" applyFont="1" applyFill="1" applyBorder="1" applyAlignment="1" applyProtection="1">
      <alignment horizontal="left" vertical="center" wrapText="1"/>
    </xf>
    <xf numFmtId="0" fontId="8" fillId="0" borderId="9" xfId="1" applyFont="1" applyFill="1" applyBorder="1" applyAlignment="1" applyProtection="1">
      <alignment horizontal="left" vertical="center" wrapText="1"/>
    </xf>
    <xf numFmtId="0" fontId="8" fillId="0" borderId="12" xfId="1" applyFont="1" applyFill="1" applyBorder="1" applyAlignment="1" applyProtection="1">
      <alignment horizontal="left" vertical="center"/>
    </xf>
    <xf numFmtId="0" fontId="8" fillId="0" borderId="13" xfId="1" applyFont="1" applyFill="1" applyBorder="1" applyAlignment="1" applyProtection="1">
      <alignment horizontal="left" vertical="center"/>
    </xf>
    <xf numFmtId="0" fontId="8" fillId="0" borderId="31" xfId="1" applyFont="1" applyFill="1" applyBorder="1" applyAlignment="1" applyProtection="1">
      <alignment horizontal="left" vertical="center"/>
    </xf>
    <xf numFmtId="0" fontId="8" fillId="0" borderId="32" xfId="1" applyFont="1" applyFill="1" applyBorder="1" applyAlignment="1" applyProtection="1">
      <alignment horizontal="left" vertical="center"/>
    </xf>
    <xf numFmtId="0" fontId="1" fillId="0" borderId="0" xfId="16" applyFont="1" applyAlignment="1">
      <alignment horizontal="center" vertical="center"/>
    </xf>
    <xf numFmtId="187" fontId="1" fillId="6" borderId="0" xfId="17" applyNumberFormat="1" applyFont="1" applyFill="1" applyAlignment="1">
      <alignment horizontal="center" vertical="center" wrapText="1"/>
    </xf>
    <xf numFmtId="187" fontId="1" fillId="6" borderId="34" xfId="17" applyNumberFormat="1" applyFont="1" applyFill="1" applyBorder="1" applyAlignment="1">
      <alignment horizontal="center" vertical="center"/>
    </xf>
    <xf numFmtId="178" fontId="12" fillId="0" borderId="0" xfId="16" applyNumberFormat="1" applyAlignment="1">
      <alignment horizontal="center" vertical="center"/>
    </xf>
    <xf numFmtId="187" fontId="1" fillId="0" borderId="0" xfId="16" applyNumberFormat="1" applyFont="1" applyAlignment="1">
      <alignment horizontal="center" vertical="center"/>
    </xf>
    <xf numFmtId="179" fontId="1" fillId="6" borderId="34" xfId="17" applyNumberFormat="1" applyFont="1" applyFill="1" applyBorder="1" applyAlignment="1">
      <alignment horizontal="center" vertical="center" wrapText="1"/>
    </xf>
    <xf numFmtId="0" fontId="1" fillId="0" borderId="34" xfId="16" applyFont="1" applyBorder="1" applyAlignment="1">
      <alignment horizontal="center" vertical="center"/>
    </xf>
    <xf numFmtId="187" fontId="1" fillId="6" borderId="0" xfId="17" applyNumberFormat="1" applyFont="1" applyFill="1" applyAlignment="1">
      <alignment horizontal="center"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6" xfId="16" applyFont="1" applyBorder="1" applyAlignment="1" applyProtection="1">
      <alignment horizontal="left" vertical="top" wrapText="1"/>
      <protection locked="0"/>
    </xf>
    <xf numFmtId="0" fontId="1" fillId="0" borderId="62"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2"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87" fontId="1" fillId="6" borderId="188" xfId="17" applyNumberFormat="1" applyFont="1" applyFill="1" applyBorder="1" applyAlignment="1">
      <alignment horizontal="center" vertical="center"/>
    </xf>
    <xf numFmtId="179" fontId="1" fillId="6" borderId="0" xfId="17" applyNumberFormat="1" applyFont="1" applyFill="1" applyAlignment="1">
      <alignment horizontal="center" vertical="center" wrapText="1"/>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179" fontId="1" fillId="0" borderId="0" xfId="17" applyNumberFormat="1" applyFont="1" applyAlignment="1">
      <alignment horizontal="center" vertical="center" wrapText="1"/>
    </xf>
  </cellXfs>
  <cellStyles count="21">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0" xr:uid="{66B462E4-7FB5-4415-A6C2-02B1BF2608C6}"/>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H25</c:v>
                </c:pt>
                <c:pt idx="1">
                  <c:v> H26</c:v>
                </c:pt>
                <c:pt idx="2">
                  <c:v> H27</c:v>
                </c:pt>
                <c:pt idx="3">
                  <c:v> H28</c:v>
                </c:pt>
                <c:pt idx="4">
                  <c:v> H29</c:v>
                </c:pt>
              </c:strCache>
            </c:strRef>
          </c:cat>
          <c:val>
            <c:numRef>
              <c:f>(データシート!$F$3,データシート!$F$5,データシート!$F$7,データシート!$F$9,データシート!$F$11)</c:f>
              <c:numCache>
                <c:formatCode>#,##0;"△ "#,##0</c:formatCode>
                <c:ptCount val="5"/>
                <c:pt idx="0">
                  <c:v>316331</c:v>
                </c:pt>
                <c:pt idx="1">
                  <c:v>333013</c:v>
                </c:pt>
                <c:pt idx="2">
                  <c:v>280458</c:v>
                </c:pt>
                <c:pt idx="3">
                  <c:v>291945</c:v>
                </c:pt>
                <c:pt idx="4">
                  <c:v>291173</c:v>
                </c:pt>
              </c:numCache>
            </c:numRef>
          </c:val>
          <c:smooth val="0"/>
          <c:extLst>
            <c:ext xmlns:c16="http://schemas.microsoft.com/office/drawing/2014/chart" uri="{C3380CC4-5D6E-409C-BE32-E72D297353CC}">
              <c16:uniqueId val="{00000000-090B-4941-8E26-DC1FA0884077}"/>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H25</c:v>
                </c:pt>
                <c:pt idx="1">
                  <c:v> H26</c:v>
                </c:pt>
                <c:pt idx="2">
                  <c:v> H27</c:v>
                </c:pt>
                <c:pt idx="3">
                  <c:v> H28</c:v>
                </c:pt>
                <c:pt idx="4">
                  <c:v> H29</c:v>
                </c:pt>
              </c:strCache>
            </c:strRef>
          </c:cat>
          <c:val>
            <c:numRef>
              <c:f>(データシート!$D$3,データシート!$D$5,データシート!$D$7,データシート!$D$9,データシート!$D$11)</c:f>
              <c:numCache>
                <c:formatCode>#,##0;"△ "#,##0</c:formatCode>
                <c:ptCount val="5"/>
                <c:pt idx="0">
                  <c:v>462280</c:v>
                </c:pt>
                <c:pt idx="1">
                  <c:v>363721</c:v>
                </c:pt>
                <c:pt idx="2">
                  <c:v>194281</c:v>
                </c:pt>
                <c:pt idx="3">
                  <c:v>455472</c:v>
                </c:pt>
                <c:pt idx="4">
                  <c:v>601446</c:v>
                </c:pt>
              </c:numCache>
            </c:numRef>
          </c:val>
          <c:smooth val="0"/>
          <c:extLst>
            <c:ext xmlns:c16="http://schemas.microsoft.com/office/drawing/2014/chart" uri="{C3380CC4-5D6E-409C-BE32-E72D297353CC}">
              <c16:uniqueId val="{00000001-090B-4941-8E26-DC1FA0884077}"/>
            </c:ext>
          </c:extLst>
        </c:ser>
        <c:dLbls>
          <c:showLegendKey val="0"/>
          <c:showVal val="0"/>
          <c:showCatName val="0"/>
          <c:showSerName val="0"/>
          <c:showPercent val="0"/>
          <c:showBubbleSize val="0"/>
        </c:dLbls>
        <c:marker val="1"/>
        <c:smooth val="0"/>
        <c:axId val="85141760"/>
        <c:axId val="85143936"/>
      </c:lineChart>
      <c:catAx>
        <c:axId val="85141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5143936"/>
        <c:crosses val="autoZero"/>
        <c:auto val="1"/>
        <c:lblAlgn val="ctr"/>
        <c:lblOffset val="100"/>
        <c:tickLblSkip val="1"/>
        <c:tickMarkSkip val="1"/>
        <c:noMultiLvlLbl val="0"/>
      </c:catAx>
      <c:valAx>
        <c:axId val="85143936"/>
        <c:scaling>
          <c:orientation val="minMax"/>
          <c:max val="8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5141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H25</c:v>
                </c:pt>
                <c:pt idx="1">
                  <c:v>H26</c:v>
                </c:pt>
                <c:pt idx="2">
                  <c:v>H27</c:v>
                </c:pt>
                <c:pt idx="3">
                  <c:v>H28</c:v>
                </c:pt>
                <c:pt idx="4">
                  <c:v>H29</c:v>
                </c:pt>
              </c:strCache>
            </c:strRef>
          </c:cat>
          <c:val>
            <c:numRef>
              <c:f>データシート!$B$19:$F$19</c:f>
              <c:numCache>
                <c:formatCode>General</c:formatCode>
                <c:ptCount val="5"/>
                <c:pt idx="0">
                  <c:v>14.94</c:v>
                </c:pt>
                <c:pt idx="1">
                  <c:v>22.01</c:v>
                </c:pt>
                <c:pt idx="2">
                  <c:v>1.92</c:v>
                </c:pt>
                <c:pt idx="3">
                  <c:v>3.49</c:v>
                </c:pt>
                <c:pt idx="4">
                  <c:v>15.36</c:v>
                </c:pt>
              </c:numCache>
            </c:numRef>
          </c:val>
          <c:extLst>
            <c:ext xmlns:c16="http://schemas.microsoft.com/office/drawing/2014/chart" uri="{C3380CC4-5D6E-409C-BE32-E72D297353CC}">
              <c16:uniqueId val="{00000000-69C6-424D-B2F9-54D8FF3FB5E2}"/>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H25</c:v>
                </c:pt>
                <c:pt idx="1">
                  <c:v>H26</c:v>
                </c:pt>
                <c:pt idx="2">
                  <c:v>H27</c:v>
                </c:pt>
                <c:pt idx="3">
                  <c:v>H28</c:v>
                </c:pt>
                <c:pt idx="4">
                  <c:v>H29</c:v>
                </c:pt>
              </c:strCache>
            </c:strRef>
          </c:cat>
          <c:val>
            <c:numRef>
              <c:f>データシート!$B$20:$F$20</c:f>
              <c:numCache>
                <c:formatCode>General</c:formatCode>
                <c:ptCount val="5"/>
                <c:pt idx="0">
                  <c:v>61.3</c:v>
                </c:pt>
                <c:pt idx="1">
                  <c:v>67.31</c:v>
                </c:pt>
                <c:pt idx="2">
                  <c:v>64.23</c:v>
                </c:pt>
                <c:pt idx="3">
                  <c:v>67.73</c:v>
                </c:pt>
                <c:pt idx="4">
                  <c:v>53.93</c:v>
                </c:pt>
              </c:numCache>
            </c:numRef>
          </c:val>
          <c:extLst>
            <c:ext xmlns:c16="http://schemas.microsoft.com/office/drawing/2014/chart" uri="{C3380CC4-5D6E-409C-BE32-E72D297353CC}">
              <c16:uniqueId val="{00000001-69C6-424D-B2F9-54D8FF3FB5E2}"/>
            </c:ext>
          </c:extLst>
        </c:ser>
        <c:dLbls>
          <c:showLegendKey val="0"/>
          <c:showVal val="0"/>
          <c:showCatName val="0"/>
          <c:showSerName val="0"/>
          <c:showPercent val="0"/>
          <c:showBubbleSize val="0"/>
        </c:dLbls>
        <c:gapWidth val="250"/>
        <c:overlap val="100"/>
        <c:axId val="146032128"/>
        <c:axId val="146034048"/>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H25</c:v>
                </c:pt>
                <c:pt idx="1">
                  <c:v>H26</c:v>
                </c:pt>
                <c:pt idx="2">
                  <c:v>H27</c:v>
                </c:pt>
                <c:pt idx="3">
                  <c:v>H28</c:v>
                </c:pt>
                <c:pt idx="4">
                  <c:v>H29</c:v>
                </c:pt>
              </c:strCache>
            </c:strRef>
          </c:cat>
          <c:val>
            <c:numRef>
              <c:f>データシート!$B$21:$F$21</c:f>
              <c:numCache>
                <c:formatCode>General</c:formatCode>
                <c:ptCount val="5"/>
                <c:pt idx="0">
                  <c:v>4.82</c:v>
                </c:pt>
                <c:pt idx="1">
                  <c:v>7.73</c:v>
                </c:pt>
                <c:pt idx="2">
                  <c:v>-16.760000000000002</c:v>
                </c:pt>
                <c:pt idx="3">
                  <c:v>4</c:v>
                </c:pt>
                <c:pt idx="4">
                  <c:v>-4.9000000000000004</c:v>
                </c:pt>
              </c:numCache>
            </c:numRef>
          </c:val>
          <c:smooth val="0"/>
          <c:extLst>
            <c:ext xmlns:c16="http://schemas.microsoft.com/office/drawing/2014/chart" uri="{C3380CC4-5D6E-409C-BE32-E72D297353CC}">
              <c16:uniqueId val="{00000002-69C6-424D-B2F9-54D8FF3FB5E2}"/>
            </c:ext>
          </c:extLst>
        </c:ser>
        <c:dLbls>
          <c:showLegendKey val="0"/>
          <c:showVal val="0"/>
          <c:showCatName val="0"/>
          <c:showSerName val="0"/>
          <c:showPercent val="0"/>
          <c:showBubbleSize val="0"/>
        </c:dLbls>
        <c:marker val="1"/>
        <c:smooth val="0"/>
        <c:axId val="146032128"/>
        <c:axId val="146034048"/>
      </c:lineChart>
      <c:catAx>
        <c:axId val="14603212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146034048"/>
        <c:crosses val="autoZero"/>
        <c:auto val="1"/>
        <c:lblAlgn val="ctr"/>
        <c:lblOffset val="100"/>
        <c:tickLblSkip val="1"/>
        <c:tickMarkSkip val="1"/>
        <c:noMultiLvlLbl val="0"/>
      </c:catAx>
      <c:valAx>
        <c:axId val="146034048"/>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46032128"/>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3CA0-4270-A31C-30942C4CD799}"/>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3CA0-4270-A31C-30942C4CD799}"/>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3CA0-4270-A31C-30942C4CD799}"/>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3CA0-4270-A31C-30942C4CD799}"/>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3CA0-4270-A31C-30942C4CD799}"/>
            </c:ext>
          </c:extLst>
        </c:ser>
        <c:ser>
          <c:idx val="5"/>
          <c:order val="5"/>
          <c:tx>
            <c:strRef>
              <c:f>データシート!$A$32</c:f>
              <c:strCache>
                <c:ptCount val="1"/>
                <c:pt idx="0">
                  <c:v>北川村代替輸送特別会計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データシート!$B$32:$K$32</c:f>
              <c:numCache>
                <c:formatCode>General</c:formatCode>
                <c:ptCount val="10"/>
                <c:pt idx="0">
                  <c:v>#N/A</c:v>
                </c:pt>
                <c:pt idx="1">
                  <c:v>0</c:v>
                </c:pt>
                <c:pt idx="2">
                  <c:v>1.5</c:v>
                </c:pt>
                <c:pt idx="3">
                  <c:v>#N/A</c:v>
                </c:pt>
                <c:pt idx="4">
                  <c:v>#N/A</c:v>
                </c:pt>
                <c:pt idx="5">
                  <c:v>0</c:v>
                </c:pt>
                <c:pt idx="6">
                  <c:v>#N/A</c:v>
                </c:pt>
                <c:pt idx="7">
                  <c:v>0</c:v>
                </c:pt>
                <c:pt idx="8">
                  <c:v>#N/A</c:v>
                </c:pt>
                <c:pt idx="9">
                  <c:v>0</c:v>
                </c:pt>
              </c:numCache>
            </c:numRef>
          </c:val>
          <c:extLst>
            <c:ext xmlns:c16="http://schemas.microsoft.com/office/drawing/2014/chart" uri="{C3380CC4-5D6E-409C-BE32-E72D297353CC}">
              <c16:uniqueId val="{00000005-3CA0-4270-A31C-30942C4CD799}"/>
            </c:ext>
          </c:extLst>
        </c:ser>
        <c:ser>
          <c:idx val="6"/>
          <c:order val="6"/>
          <c:tx>
            <c:strRef>
              <c:f>データシート!$A$33</c:f>
              <c:strCache>
                <c:ptCount val="1"/>
                <c:pt idx="0">
                  <c:v>北川村簡易水道特別会計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データシート!$B$33:$K$33</c:f>
              <c:numCache>
                <c:formatCode>General</c:formatCode>
                <c:ptCount val="10"/>
                <c:pt idx="0">
                  <c:v>#N/A</c:v>
                </c:pt>
                <c:pt idx="1">
                  <c:v>0</c:v>
                </c:pt>
                <c:pt idx="2">
                  <c:v>#N/A</c:v>
                </c:pt>
                <c:pt idx="3">
                  <c:v>0</c:v>
                </c:pt>
                <c:pt idx="4">
                  <c:v>#N/A</c:v>
                </c:pt>
                <c:pt idx="5">
                  <c:v>0</c:v>
                </c:pt>
                <c:pt idx="6">
                  <c:v>#N/A</c:v>
                </c:pt>
                <c:pt idx="7">
                  <c:v>0.42</c:v>
                </c:pt>
                <c:pt idx="8">
                  <c:v>#N/A</c:v>
                </c:pt>
                <c:pt idx="9">
                  <c:v>0</c:v>
                </c:pt>
              </c:numCache>
            </c:numRef>
          </c:val>
          <c:extLst>
            <c:ext xmlns:c16="http://schemas.microsoft.com/office/drawing/2014/chart" uri="{C3380CC4-5D6E-409C-BE32-E72D297353CC}">
              <c16:uniqueId val="{00000006-3CA0-4270-A31C-30942C4CD799}"/>
            </c:ext>
          </c:extLst>
        </c:ser>
        <c:ser>
          <c:idx val="7"/>
          <c:order val="7"/>
          <c:tx>
            <c:strRef>
              <c:f>データシート!$A$34</c:f>
              <c:strCache>
                <c:ptCount val="1"/>
                <c:pt idx="0">
                  <c:v>北川村後期高齢者医療特別会計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データシート!$B$34:$K$34</c:f>
              <c:numCache>
                <c:formatCode>General</c:formatCode>
                <c:ptCount val="10"/>
                <c:pt idx="0">
                  <c:v>#N/A</c:v>
                </c:pt>
                <c:pt idx="1">
                  <c:v>0.02</c:v>
                </c:pt>
                <c:pt idx="2">
                  <c:v>#N/A</c:v>
                </c:pt>
                <c:pt idx="3">
                  <c:v>0.01</c:v>
                </c:pt>
                <c:pt idx="4">
                  <c:v>#N/A</c:v>
                </c:pt>
                <c:pt idx="5">
                  <c:v>0.03</c:v>
                </c:pt>
                <c:pt idx="6">
                  <c:v>#N/A</c:v>
                </c:pt>
                <c:pt idx="7">
                  <c:v>0.02</c:v>
                </c:pt>
                <c:pt idx="8">
                  <c:v>#N/A</c:v>
                </c:pt>
                <c:pt idx="9">
                  <c:v>0.04</c:v>
                </c:pt>
              </c:numCache>
            </c:numRef>
          </c:val>
          <c:extLst>
            <c:ext xmlns:c16="http://schemas.microsoft.com/office/drawing/2014/chart" uri="{C3380CC4-5D6E-409C-BE32-E72D297353CC}">
              <c16:uniqueId val="{00000007-3CA0-4270-A31C-30942C4CD799}"/>
            </c:ext>
          </c:extLst>
        </c:ser>
        <c:ser>
          <c:idx val="8"/>
          <c:order val="8"/>
          <c:tx>
            <c:strRef>
              <c:f>データシート!$A$35</c:f>
              <c:strCache>
                <c:ptCount val="1"/>
                <c:pt idx="0">
                  <c:v>北川村国民健康保険特別会計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データシート!$B$35:$K$35</c:f>
              <c:numCache>
                <c:formatCode>General</c:formatCode>
                <c:ptCount val="10"/>
                <c:pt idx="0">
                  <c:v>#N/A</c:v>
                </c:pt>
                <c:pt idx="1">
                  <c:v>0.64</c:v>
                </c:pt>
                <c:pt idx="2">
                  <c:v>#N/A</c:v>
                </c:pt>
                <c:pt idx="3">
                  <c:v>0.23</c:v>
                </c:pt>
                <c:pt idx="4">
                  <c:v>#N/A</c:v>
                </c:pt>
                <c:pt idx="5">
                  <c:v>0.08</c:v>
                </c:pt>
                <c:pt idx="6">
                  <c:v>#N/A</c:v>
                </c:pt>
                <c:pt idx="7">
                  <c:v>1.04</c:v>
                </c:pt>
                <c:pt idx="8">
                  <c:v>#N/A</c:v>
                </c:pt>
                <c:pt idx="9">
                  <c:v>1.32</c:v>
                </c:pt>
              </c:numCache>
            </c:numRef>
          </c:val>
          <c:extLst>
            <c:ext xmlns:c16="http://schemas.microsoft.com/office/drawing/2014/chart" uri="{C3380CC4-5D6E-409C-BE32-E72D297353CC}">
              <c16:uniqueId val="{00000008-3CA0-4270-A31C-30942C4CD799}"/>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データシート!$B$36:$K$36</c:f>
              <c:numCache>
                <c:formatCode>General</c:formatCode>
                <c:ptCount val="10"/>
                <c:pt idx="0">
                  <c:v>#N/A</c:v>
                </c:pt>
                <c:pt idx="1">
                  <c:v>14.94</c:v>
                </c:pt>
                <c:pt idx="2">
                  <c:v>#N/A</c:v>
                </c:pt>
                <c:pt idx="3">
                  <c:v>25.4</c:v>
                </c:pt>
                <c:pt idx="4">
                  <c:v>#N/A</c:v>
                </c:pt>
                <c:pt idx="5">
                  <c:v>1.91</c:v>
                </c:pt>
                <c:pt idx="6">
                  <c:v>#N/A</c:v>
                </c:pt>
                <c:pt idx="7">
                  <c:v>3.48</c:v>
                </c:pt>
                <c:pt idx="8">
                  <c:v>#N/A</c:v>
                </c:pt>
                <c:pt idx="9">
                  <c:v>15.36</c:v>
                </c:pt>
              </c:numCache>
            </c:numRef>
          </c:val>
          <c:extLst>
            <c:ext xmlns:c16="http://schemas.microsoft.com/office/drawing/2014/chart" uri="{C3380CC4-5D6E-409C-BE32-E72D297353CC}">
              <c16:uniqueId val="{00000009-3CA0-4270-A31C-30942C4CD799}"/>
            </c:ext>
          </c:extLst>
        </c:ser>
        <c:dLbls>
          <c:showLegendKey val="0"/>
          <c:showVal val="0"/>
          <c:showCatName val="0"/>
          <c:showSerName val="0"/>
          <c:showPercent val="0"/>
          <c:showBubbleSize val="0"/>
        </c:dLbls>
        <c:gapWidth val="150"/>
        <c:overlap val="100"/>
        <c:axId val="146305024"/>
        <c:axId val="146306560"/>
      </c:barChart>
      <c:catAx>
        <c:axId val="146305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46306560"/>
        <c:crosses val="autoZero"/>
        <c:auto val="1"/>
        <c:lblAlgn val="ctr"/>
        <c:lblOffset val="100"/>
        <c:tickLblSkip val="1"/>
        <c:tickMarkSkip val="1"/>
        <c:noMultiLvlLbl val="0"/>
      </c:catAx>
      <c:valAx>
        <c:axId val="14630656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46305024"/>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データシート!$B$42:$P$42</c:f>
              <c:numCache>
                <c:formatCode>General</c:formatCode>
                <c:ptCount val="15"/>
                <c:pt idx="2">
                  <c:v>174</c:v>
                </c:pt>
                <c:pt idx="5">
                  <c:v>203</c:v>
                </c:pt>
                <c:pt idx="8">
                  <c:v>203</c:v>
                </c:pt>
                <c:pt idx="11">
                  <c:v>204</c:v>
                </c:pt>
                <c:pt idx="14">
                  <c:v>201</c:v>
                </c:pt>
              </c:numCache>
            </c:numRef>
          </c:val>
          <c:extLst>
            <c:ext xmlns:c16="http://schemas.microsoft.com/office/drawing/2014/chart" uri="{C3380CC4-5D6E-409C-BE32-E72D297353CC}">
              <c16:uniqueId val="{00000000-5E4F-4379-BAE1-39CFFB131957}"/>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5E4F-4379-BAE1-39CFFB131957}"/>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5E4F-4379-BAE1-39CFFB131957}"/>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データシート!$B$45:$P$45</c:f>
              <c:numCache>
                <c:formatCode>General</c:formatCode>
                <c:ptCount val="15"/>
                <c:pt idx="0">
                  <c:v>21</c:v>
                </c:pt>
                <c:pt idx="3">
                  <c:v>21</c:v>
                </c:pt>
                <c:pt idx="6">
                  <c:v>21</c:v>
                </c:pt>
                <c:pt idx="9">
                  <c:v>19</c:v>
                </c:pt>
                <c:pt idx="12">
                  <c:v>19</c:v>
                </c:pt>
              </c:numCache>
            </c:numRef>
          </c:val>
          <c:extLst>
            <c:ext xmlns:c16="http://schemas.microsoft.com/office/drawing/2014/chart" uri="{C3380CC4-5D6E-409C-BE32-E72D297353CC}">
              <c16:uniqueId val="{00000003-5E4F-4379-BAE1-39CFFB131957}"/>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データシート!$B$46:$P$46</c:f>
              <c:numCache>
                <c:formatCode>General</c:formatCode>
                <c:ptCount val="15"/>
                <c:pt idx="0">
                  <c:v>1</c:v>
                </c:pt>
                <c:pt idx="3">
                  <c:v>1</c:v>
                </c:pt>
                <c:pt idx="6">
                  <c:v>1</c:v>
                </c:pt>
                <c:pt idx="9">
                  <c:v>0</c:v>
                </c:pt>
                <c:pt idx="12">
                  <c:v>0</c:v>
                </c:pt>
              </c:numCache>
            </c:numRef>
          </c:val>
          <c:extLst>
            <c:ext xmlns:c16="http://schemas.microsoft.com/office/drawing/2014/chart" uri="{C3380CC4-5D6E-409C-BE32-E72D297353CC}">
              <c16:uniqueId val="{00000004-5E4F-4379-BAE1-39CFFB131957}"/>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5E4F-4379-BAE1-39CFFB131957}"/>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5E4F-4379-BAE1-39CFFB131957}"/>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データシート!$B$49:$P$49</c:f>
              <c:numCache>
                <c:formatCode>General</c:formatCode>
                <c:ptCount val="15"/>
                <c:pt idx="0">
                  <c:v>127</c:v>
                </c:pt>
                <c:pt idx="3">
                  <c:v>158</c:v>
                </c:pt>
                <c:pt idx="6">
                  <c:v>154</c:v>
                </c:pt>
                <c:pt idx="9">
                  <c:v>140</c:v>
                </c:pt>
                <c:pt idx="12">
                  <c:v>135</c:v>
                </c:pt>
              </c:numCache>
            </c:numRef>
          </c:val>
          <c:extLst>
            <c:ext xmlns:c16="http://schemas.microsoft.com/office/drawing/2014/chart" uri="{C3380CC4-5D6E-409C-BE32-E72D297353CC}">
              <c16:uniqueId val="{00000007-5E4F-4379-BAE1-39CFFB131957}"/>
            </c:ext>
          </c:extLst>
        </c:ser>
        <c:dLbls>
          <c:showLegendKey val="0"/>
          <c:showVal val="0"/>
          <c:showCatName val="0"/>
          <c:showSerName val="0"/>
          <c:showPercent val="0"/>
          <c:showBubbleSize val="0"/>
        </c:dLbls>
        <c:gapWidth val="100"/>
        <c:overlap val="100"/>
        <c:axId val="146868096"/>
        <c:axId val="146890752"/>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データシート!$B$50:$P$50</c:f>
              <c:numCache>
                <c:formatCode>General</c:formatCode>
                <c:ptCount val="15"/>
                <c:pt idx="0">
                  <c:v>#N/A</c:v>
                </c:pt>
                <c:pt idx="1">
                  <c:v>-25</c:v>
                </c:pt>
                <c:pt idx="2">
                  <c:v>#N/A</c:v>
                </c:pt>
                <c:pt idx="3">
                  <c:v>#N/A</c:v>
                </c:pt>
                <c:pt idx="4">
                  <c:v>-23</c:v>
                </c:pt>
                <c:pt idx="5">
                  <c:v>#N/A</c:v>
                </c:pt>
                <c:pt idx="6">
                  <c:v>#N/A</c:v>
                </c:pt>
                <c:pt idx="7">
                  <c:v>-27</c:v>
                </c:pt>
                <c:pt idx="8">
                  <c:v>#N/A</c:v>
                </c:pt>
                <c:pt idx="9">
                  <c:v>#N/A</c:v>
                </c:pt>
                <c:pt idx="10">
                  <c:v>-45</c:v>
                </c:pt>
                <c:pt idx="11">
                  <c:v>#N/A</c:v>
                </c:pt>
                <c:pt idx="12">
                  <c:v>#N/A</c:v>
                </c:pt>
                <c:pt idx="13">
                  <c:v>-47</c:v>
                </c:pt>
                <c:pt idx="14">
                  <c:v>#N/A</c:v>
                </c:pt>
              </c:numCache>
            </c:numRef>
          </c:val>
          <c:smooth val="0"/>
          <c:extLst>
            <c:ext xmlns:c16="http://schemas.microsoft.com/office/drawing/2014/chart" uri="{C3380CC4-5D6E-409C-BE32-E72D297353CC}">
              <c16:uniqueId val="{00000008-5E4F-4379-BAE1-39CFFB131957}"/>
            </c:ext>
          </c:extLst>
        </c:ser>
        <c:dLbls>
          <c:showLegendKey val="0"/>
          <c:showVal val="0"/>
          <c:showCatName val="0"/>
          <c:showSerName val="0"/>
          <c:showPercent val="0"/>
          <c:showBubbleSize val="0"/>
        </c:dLbls>
        <c:marker val="1"/>
        <c:smooth val="0"/>
        <c:axId val="146868096"/>
        <c:axId val="146890752"/>
      </c:lineChart>
      <c:catAx>
        <c:axId val="14686809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46890752"/>
        <c:crosses val="autoZero"/>
        <c:auto val="1"/>
        <c:lblAlgn val="ctr"/>
        <c:lblOffset val="100"/>
        <c:tickLblSkip val="1"/>
        <c:tickMarkSkip val="1"/>
        <c:noMultiLvlLbl val="0"/>
      </c:catAx>
      <c:valAx>
        <c:axId val="14689075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4686809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データシート!$B$56:$P$56</c:f>
              <c:numCache>
                <c:formatCode>General</c:formatCode>
                <c:ptCount val="15"/>
                <c:pt idx="2">
                  <c:v>1875</c:v>
                </c:pt>
                <c:pt idx="5">
                  <c:v>1863</c:v>
                </c:pt>
                <c:pt idx="8">
                  <c:v>1864</c:v>
                </c:pt>
                <c:pt idx="11">
                  <c:v>1841</c:v>
                </c:pt>
                <c:pt idx="14">
                  <c:v>1813</c:v>
                </c:pt>
              </c:numCache>
            </c:numRef>
          </c:val>
          <c:extLst>
            <c:ext xmlns:c16="http://schemas.microsoft.com/office/drawing/2014/chart" uri="{C3380CC4-5D6E-409C-BE32-E72D297353CC}">
              <c16:uniqueId val="{00000000-BECD-4779-A4DB-D2C0F6089951}"/>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データシート!$B$57:$P$57</c:f>
              <c:numCache>
                <c:formatCode>General</c:formatCode>
                <c:ptCount val="15"/>
                <c:pt idx="2">
                  <c:v>0</c:v>
                </c:pt>
                <c:pt idx="5">
                  <c:v>0</c:v>
                </c:pt>
                <c:pt idx="8">
                  <c:v>0</c:v>
                </c:pt>
                <c:pt idx="11">
                  <c:v>0</c:v>
                </c:pt>
                <c:pt idx="14">
                  <c:v>0</c:v>
                </c:pt>
              </c:numCache>
            </c:numRef>
          </c:val>
          <c:extLst>
            <c:ext xmlns:c16="http://schemas.microsoft.com/office/drawing/2014/chart" uri="{C3380CC4-5D6E-409C-BE32-E72D297353CC}">
              <c16:uniqueId val="{00000001-BECD-4779-A4DB-D2C0F6089951}"/>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データシート!$B$58:$P$58</c:f>
              <c:numCache>
                <c:formatCode>General</c:formatCode>
                <c:ptCount val="15"/>
                <c:pt idx="2">
                  <c:v>2385</c:v>
                </c:pt>
                <c:pt idx="5">
                  <c:v>2534</c:v>
                </c:pt>
                <c:pt idx="8">
                  <c:v>2934</c:v>
                </c:pt>
                <c:pt idx="11">
                  <c:v>3210</c:v>
                </c:pt>
                <c:pt idx="14">
                  <c:v>3250</c:v>
                </c:pt>
              </c:numCache>
            </c:numRef>
          </c:val>
          <c:extLst>
            <c:ext xmlns:c16="http://schemas.microsoft.com/office/drawing/2014/chart" uri="{C3380CC4-5D6E-409C-BE32-E72D297353CC}">
              <c16:uniqueId val="{00000002-BECD-4779-A4DB-D2C0F6089951}"/>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BECD-4779-A4DB-D2C0F6089951}"/>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BECD-4779-A4DB-D2C0F6089951}"/>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BECD-4779-A4DB-D2C0F6089951}"/>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データシート!$B$62:$P$62</c:f>
              <c:numCache>
                <c:formatCode>General</c:formatCode>
                <c:ptCount val="15"/>
                <c:pt idx="0">
                  <c:v>384</c:v>
                </c:pt>
                <c:pt idx="3">
                  <c:v>352</c:v>
                </c:pt>
                <c:pt idx="6">
                  <c:v>331</c:v>
                </c:pt>
                <c:pt idx="9">
                  <c:v>310</c:v>
                </c:pt>
                <c:pt idx="12">
                  <c:v>338</c:v>
                </c:pt>
              </c:numCache>
            </c:numRef>
          </c:val>
          <c:extLst>
            <c:ext xmlns:c16="http://schemas.microsoft.com/office/drawing/2014/chart" uri="{C3380CC4-5D6E-409C-BE32-E72D297353CC}">
              <c16:uniqueId val="{00000006-BECD-4779-A4DB-D2C0F6089951}"/>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データシート!$B$63:$P$63</c:f>
              <c:numCache>
                <c:formatCode>General</c:formatCode>
                <c:ptCount val="15"/>
                <c:pt idx="0">
                  <c:v>126</c:v>
                </c:pt>
                <c:pt idx="3">
                  <c:v>107</c:v>
                </c:pt>
                <c:pt idx="6">
                  <c:v>89</c:v>
                </c:pt>
                <c:pt idx="9">
                  <c:v>71</c:v>
                </c:pt>
                <c:pt idx="12">
                  <c:v>52</c:v>
                </c:pt>
              </c:numCache>
            </c:numRef>
          </c:val>
          <c:extLst>
            <c:ext xmlns:c16="http://schemas.microsoft.com/office/drawing/2014/chart" uri="{C3380CC4-5D6E-409C-BE32-E72D297353CC}">
              <c16:uniqueId val="{00000007-BECD-4779-A4DB-D2C0F6089951}"/>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データシート!$B$64:$P$64</c:f>
              <c:numCache>
                <c:formatCode>General</c:formatCode>
                <c:ptCount val="15"/>
                <c:pt idx="0">
                  <c:v>3</c:v>
                </c:pt>
                <c:pt idx="3">
                  <c:v>2</c:v>
                </c:pt>
                <c:pt idx="6">
                  <c:v>3</c:v>
                </c:pt>
                <c:pt idx="9">
                  <c:v>0</c:v>
                </c:pt>
                <c:pt idx="12">
                  <c:v>0</c:v>
                </c:pt>
              </c:numCache>
            </c:numRef>
          </c:val>
          <c:extLst>
            <c:ext xmlns:c16="http://schemas.microsoft.com/office/drawing/2014/chart" uri="{C3380CC4-5D6E-409C-BE32-E72D297353CC}">
              <c16:uniqueId val="{00000008-BECD-4779-A4DB-D2C0F6089951}"/>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BECD-4779-A4DB-D2C0F6089951}"/>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データシート!$B$66:$P$66</c:f>
              <c:numCache>
                <c:formatCode>General</c:formatCode>
                <c:ptCount val="15"/>
                <c:pt idx="0">
                  <c:v>1241</c:v>
                </c:pt>
                <c:pt idx="3">
                  <c:v>1235</c:v>
                </c:pt>
                <c:pt idx="6">
                  <c:v>1141</c:v>
                </c:pt>
                <c:pt idx="9">
                  <c:v>1224</c:v>
                </c:pt>
                <c:pt idx="12">
                  <c:v>1572</c:v>
                </c:pt>
              </c:numCache>
            </c:numRef>
          </c:val>
          <c:extLst>
            <c:ext xmlns:c16="http://schemas.microsoft.com/office/drawing/2014/chart" uri="{C3380CC4-5D6E-409C-BE32-E72D297353CC}">
              <c16:uniqueId val="{0000000A-BECD-4779-A4DB-D2C0F6089951}"/>
            </c:ext>
          </c:extLst>
        </c:ser>
        <c:dLbls>
          <c:showLegendKey val="0"/>
          <c:showVal val="0"/>
          <c:showCatName val="0"/>
          <c:showSerName val="0"/>
          <c:showPercent val="0"/>
          <c:showBubbleSize val="0"/>
        </c:dLbls>
        <c:gapWidth val="100"/>
        <c:overlap val="100"/>
        <c:axId val="147247872"/>
        <c:axId val="14724979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BECD-4779-A4DB-D2C0F6089951}"/>
            </c:ext>
          </c:extLst>
        </c:ser>
        <c:dLbls>
          <c:showLegendKey val="0"/>
          <c:showVal val="0"/>
          <c:showCatName val="0"/>
          <c:showSerName val="0"/>
          <c:showPercent val="0"/>
          <c:showBubbleSize val="0"/>
        </c:dLbls>
        <c:marker val="1"/>
        <c:smooth val="0"/>
        <c:axId val="147247872"/>
        <c:axId val="147249792"/>
      </c:lineChart>
      <c:catAx>
        <c:axId val="14724787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147249792"/>
        <c:crosses val="autoZero"/>
        <c:auto val="1"/>
        <c:lblAlgn val="ctr"/>
        <c:lblOffset val="100"/>
        <c:tickLblSkip val="1"/>
        <c:tickMarkSkip val="1"/>
        <c:noMultiLvlLbl val="0"/>
      </c:catAx>
      <c:valAx>
        <c:axId val="14724979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47247872"/>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H27</c:v>
                </c:pt>
                <c:pt idx="1">
                  <c:v>H28</c:v>
                </c:pt>
                <c:pt idx="2">
                  <c:v>H29</c:v>
                </c:pt>
              </c:strCache>
            </c:strRef>
          </c:cat>
          <c:val>
            <c:numRef>
              <c:f>データシート!$B$72:$D$72</c:f>
              <c:numCache>
                <c:formatCode>#,##0;"▲ "#,##0</c:formatCode>
                <c:ptCount val="3"/>
                <c:pt idx="0">
                  <c:v>824</c:v>
                </c:pt>
                <c:pt idx="1">
                  <c:v>828</c:v>
                </c:pt>
                <c:pt idx="2">
                  <c:v>632</c:v>
                </c:pt>
              </c:numCache>
            </c:numRef>
          </c:val>
          <c:extLst>
            <c:ext xmlns:c16="http://schemas.microsoft.com/office/drawing/2014/chart" uri="{C3380CC4-5D6E-409C-BE32-E72D297353CC}">
              <c16:uniqueId val="{00000000-0532-4E1A-8146-22CEA0D727A4}"/>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H27</c:v>
                </c:pt>
                <c:pt idx="1">
                  <c:v>H28</c:v>
                </c:pt>
                <c:pt idx="2">
                  <c:v>H29</c:v>
                </c:pt>
              </c:strCache>
            </c:strRef>
          </c:cat>
          <c:val>
            <c:numRef>
              <c:f>データシート!$B$73:$D$73</c:f>
              <c:numCache>
                <c:formatCode>#,##0;"▲ "#,##0</c:formatCode>
                <c:ptCount val="3"/>
                <c:pt idx="0">
                  <c:v>868</c:v>
                </c:pt>
                <c:pt idx="1">
                  <c:v>869</c:v>
                </c:pt>
                <c:pt idx="2">
                  <c:v>610</c:v>
                </c:pt>
              </c:numCache>
            </c:numRef>
          </c:val>
          <c:extLst>
            <c:ext xmlns:c16="http://schemas.microsoft.com/office/drawing/2014/chart" uri="{C3380CC4-5D6E-409C-BE32-E72D297353CC}">
              <c16:uniqueId val="{00000001-0532-4E1A-8146-22CEA0D727A4}"/>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H27</c:v>
                </c:pt>
                <c:pt idx="1">
                  <c:v>H28</c:v>
                </c:pt>
                <c:pt idx="2">
                  <c:v>H29</c:v>
                </c:pt>
              </c:strCache>
            </c:strRef>
          </c:cat>
          <c:val>
            <c:numRef>
              <c:f>データシート!$B$74:$D$74</c:f>
              <c:numCache>
                <c:formatCode>#,##0;"▲ "#,##0</c:formatCode>
                <c:ptCount val="3"/>
                <c:pt idx="0">
                  <c:v>1143</c:v>
                </c:pt>
                <c:pt idx="1">
                  <c:v>1364</c:v>
                </c:pt>
                <c:pt idx="2">
                  <c:v>1405</c:v>
                </c:pt>
              </c:numCache>
            </c:numRef>
          </c:val>
          <c:extLst>
            <c:ext xmlns:c16="http://schemas.microsoft.com/office/drawing/2014/chart" uri="{C3380CC4-5D6E-409C-BE32-E72D297353CC}">
              <c16:uniqueId val="{00000002-0532-4E1A-8146-22CEA0D727A4}"/>
            </c:ext>
          </c:extLst>
        </c:ser>
        <c:dLbls>
          <c:showLegendKey val="0"/>
          <c:showVal val="0"/>
          <c:showCatName val="0"/>
          <c:showSerName val="0"/>
          <c:showPercent val="0"/>
          <c:showBubbleSize val="0"/>
        </c:dLbls>
        <c:gapWidth val="120"/>
        <c:overlap val="100"/>
        <c:axId val="147392768"/>
        <c:axId val="147419136"/>
      </c:barChart>
      <c:catAx>
        <c:axId val="14739276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147419136"/>
        <c:crosses val="autoZero"/>
        <c:auto val="1"/>
        <c:lblAlgn val="ctr"/>
        <c:lblOffset val="100"/>
        <c:tickLblSkip val="1"/>
        <c:tickMarkSkip val="1"/>
        <c:noMultiLvlLbl val="0"/>
      </c:catAx>
      <c:valAx>
        <c:axId val="147419136"/>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147392768"/>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{2A7DC691-64E4-4EBF-AF84-A6C06F478121}</c15:txfldGUID>
                      <c15:f>公会計指標分析・財政指標組合せ分析表!$BP$50</c15:f>
                      <c15:dlblFieldTableCache>
                        <c:ptCount val="1"/>
                        <c:pt idx="0">
                          <c:v>H25</c:v>
                        </c:pt>
                      </c15:dlblFieldTableCache>
                    </c15:dlblFTEntry>
                  </c15:dlblFieldTable>
                  <c15:showDataLabelsRange val="0"/>
                </c:ext>
                <c:ext xmlns:c16="http://schemas.microsoft.com/office/drawing/2014/chart" uri="{C3380CC4-5D6E-409C-BE32-E72D297353CC}">
                  <c16:uniqueId val="{00000000-F5EF-43F0-907E-95C16BAA784D}"/>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{ED72FBB3-E60D-487E-A64A-FB5C9881793F}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F5EF-43F0-907E-95C16BAA784D}"/>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{D3086DE4-0CAE-4F0C-BE39-EAF2173C6366}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F5EF-43F0-907E-95C16BAA784D}"/>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{F8EC0F8C-EA81-46F2-A577-790DA2AAEF13}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F5EF-43F0-907E-95C16BAA784D}"/>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{7F6214AF-9AF1-4579-9606-72950B9898C1}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F5EF-43F0-907E-95C16BAA784D}"/>
                </c:ext>
              </c:extLst>
            </c:dLbl>
            <c:dLbl>
              <c:idx val="8"/>
              <c:tx>
                <c:strRef>
                  <c:f>公会計指標分析・財政指標組合せ分析表!$BX$50</c:f>
                  <c:strCache>
                    <c:ptCount val="1"/>
                    <c:pt idx="0">
                      <c:v>H26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{2D815DE7-0803-49D8-921E-6CDC813A43AB}</c15:txfldGUID>
                      <c15:f>公会計指標分析・財政指標組合せ分析表!$BX$50</c15:f>
                      <c15:dlblFieldTableCache>
                        <c:ptCount val="1"/>
                        <c:pt idx="0">
                          <c:v>H26</c:v>
                        </c:pt>
                      </c15:dlblFieldTableCache>
                    </c15:dlblFTEntry>
                  </c15:dlblFieldTable>
                  <c15:showDataLabelsRange val="0"/>
                </c:ext>
                <c:ext xmlns:c16="http://schemas.microsoft.com/office/drawing/2014/chart" uri="{C3380CC4-5D6E-409C-BE32-E72D297353CC}">
                  <c16:uniqueId val="{00000005-F5EF-43F0-907E-95C16BAA784D}"/>
                </c:ext>
              </c:extLst>
            </c:dLbl>
            <c:dLbl>
              <c:idx val="16"/>
              <c:tx>
                <c:strRef>
                  <c:f>公会計指標分析・財政指標組合せ分析表!$CF$50</c:f>
                  <c:strCache>
                    <c:ptCount val="1"/>
                    <c:pt idx="0">
                      <c:v>H27</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{A08B7144-155D-4A65-ACEE-BF7A198ADB52}</c15:txfldGUID>
                      <c15:f>公会計指標分析・財政指標組合せ分析表!$CF$50</c15:f>
                      <c15:dlblFieldTableCache>
                        <c:ptCount val="1"/>
                        <c:pt idx="0">
                          <c:v>H27</c:v>
                        </c:pt>
                      </c15:dlblFieldTableCache>
                    </c15:dlblFTEntry>
                  </c15:dlblFieldTable>
                  <c15:showDataLabelsRange val="0"/>
                </c:ext>
                <c:ext xmlns:c16="http://schemas.microsoft.com/office/drawing/2014/chart" uri="{C3380CC4-5D6E-409C-BE32-E72D297353CC}">
                  <c16:uniqueId val="{00000006-F5EF-43F0-907E-95C16BAA784D}"/>
                </c:ext>
              </c:extLst>
            </c:dLbl>
            <c:dLbl>
              <c:idx val="24"/>
              <c:tx>
                <c:strRef>
                  <c:f>公会計指標分析・財政指標組合せ分析表!$CN$50</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{67ACB97D-ADCE-4A8D-8D2D-C5F5C34317DB}</c15:txfldGUID>
                      <c15:f>公会計指標分析・財政指標組合せ分析表!$CN$50</c15:f>
                      <c15:dlblFieldTableCache>
                        <c:ptCount val="1"/>
                        <c:pt idx="0">
                          <c:v>H28</c:v>
                        </c:pt>
                      </c15:dlblFieldTableCache>
                    </c15:dlblFTEntry>
                  </c15:dlblFieldTable>
                  <c15:showDataLabelsRange val="0"/>
                </c:ext>
                <c:ext xmlns:c16="http://schemas.microsoft.com/office/drawing/2014/chart" uri="{C3380CC4-5D6E-409C-BE32-E72D297353CC}">
                  <c16:uniqueId val="{00000007-F5EF-43F0-907E-95C16BAA784D}"/>
                </c:ext>
              </c:extLst>
            </c:dLbl>
            <c:dLbl>
              <c:idx val="32"/>
              <c:tx>
                <c:strRef>
                  <c:f>公会計指標分析・財政指標組合せ分析表!$CV$50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{66E17849-9CAE-4776-ADDD-85D84CADF4A7}</c15:txfldGUID>
                      <c15:f>公会計指標分析・財政指標組合せ分析表!$CV$50</c15:f>
                      <c15:dlblFieldTableCache>
                        <c:ptCount val="1"/>
                        <c:pt idx="0">
                          <c:v>H29</c:v>
                        </c:pt>
                      </c15:dlblFieldTableCache>
                    </c15:dlblFTEntry>
                  </c15:dlblFieldTable>
                  <c15:showDataLabelsRange val="0"/>
                </c:ext>
                <c:ext xmlns:c16="http://schemas.microsoft.com/office/drawing/2014/chart" uri="{C3380CC4-5D6E-409C-BE32-E72D297353CC}">
                  <c16:uniqueId val="{00000008-F5EF-43F0-907E-95C16BAA784D}"/>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16">
                  <c:v>52.3</c:v>
                </c:pt>
                <c:pt idx="24">
                  <c:v>42.6</c:v>
                </c:pt>
                <c:pt idx="32">
                  <c:v>42.6</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F5EF-43F0-907E-95C16BAA784D}"/>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H25</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{7356D31F-FD98-434A-A162-6C89100FD2EC}</c15:txfldGUID>
                      <c15:f>公会計指標分析・財政指標組合せ分析表!$BP$50</c15:f>
                      <c15:dlblFieldTableCache>
                        <c:ptCount val="1"/>
                        <c:pt idx="0">
                          <c:v>H25</c:v>
                        </c:pt>
                      </c15:dlblFieldTableCache>
                    </c15:dlblFTEntry>
                  </c15:dlblFieldTable>
                  <c15:showDataLabelsRange val="0"/>
                </c:ext>
                <c:ext xmlns:c16="http://schemas.microsoft.com/office/drawing/2014/chart" uri="{C3380CC4-5D6E-409C-BE32-E72D297353CC}">
                  <c16:uniqueId val="{0000000A-F5EF-43F0-907E-95C16BAA784D}"/>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{77F9A444-CF44-425E-A137-A502BAA07399}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F5EF-43F0-907E-95C16BAA784D}"/>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{4D830420-A23C-47FC-B5FE-30C4AE588F54}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F5EF-43F0-907E-95C16BAA784D}"/>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{F114BF3D-F07F-4121-8B93-95E961BEC3C4}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F5EF-43F0-907E-95C16BAA784D}"/>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{3EDB2591-C94A-46B8-901C-DB8F0C7A2DCD}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F5EF-43F0-907E-95C16BAA784D}"/>
                </c:ext>
              </c:extLst>
            </c:dLbl>
            <c:dLbl>
              <c:idx val="8"/>
              <c:tx>
                <c:strRef>
                  <c:f>公会計指標分析・財政指標組合せ分析表!$BX$50</c:f>
                  <c:strCache>
                    <c:ptCount val="1"/>
                    <c:pt idx="0">
                      <c:v>H26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{FAF13148-97E9-4AB4-A574-E1973073DA5C}</c15:txfldGUID>
                      <c15:f>公会計指標分析・財政指標組合せ分析表!$BX$50</c15:f>
                      <c15:dlblFieldTableCache>
                        <c:ptCount val="1"/>
                        <c:pt idx="0">
                          <c:v>H26</c:v>
                        </c:pt>
                      </c15:dlblFieldTableCache>
                    </c15:dlblFTEntry>
                  </c15:dlblFieldTable>
                  <c15:showDataLabelsRange val="0"/>
                </c:ext>
                <c:ext xmlns:c16="http://schemas.microsoft.com/office/drawing/2014/chart" uri="{C3380CC4-5D6E-409C-BE32-E72D297353CC}">
                  <c16:uniqueId val="{0000000F-F5EF-43F0-907E-95C16BAA784D}"/>
                </c:ext>
              </c:extLst>
            </c:dLbl>
            <c:dLbl>
              <c:idx val="16"/>
              <c:tx>
                <c:strRef>
                  <c:f>公会計指標分析・財政指標組合せ分析表!$CF$50</c:f>
                  <c:strCache>
                    <c:ptCount val="1"/>
                    <c:pt idx="0">
                      <c:v>H27</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{8BC4F84E-A4C6-4A3A-B6F3-2832F5DC2844}</c15:txfldGUID>
                      <c15:f>公会計指標分析・財政指標組合せ分析表!$CF$50</c15:f>
                      <c15:dlblFieldTableCache>
                        <c:ptCount val="1"/>
                        <c:pt idx="0">
                          <c:v>H27</c:v>
                        </c:pt>
                      </c15:dlblFieldTableCache>
                    </c15:dlblFTEntry>
                  </c15:dlblFieldTable>
                  <c15:showDataLabelsRange val="0"/>
                </c:ext>
                <c:ext xmlns:c16="http://schemas.microsoft.com/office/drawing/2014/chart" uri="{C3380CC4-5D6E-409C-BE32-E72D297353CC}">
                  <c16:uniqueId val="{00000010-F5EF-43F0-907E-95C16BAA784D}"/>
                </c:ext>
              </c:extLst>
            </c:dLbl>
            <c:dLbl>
              <c:idx val="24"/>
              <c:tx>
                <c:strRef>
                  <c:f>公会計指標分析・財政指標組合せ分析表!$CN$50</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{1AA4480A-8F27-4077-8A7F-1980C6857EDC}</c15:txfldGUID>
                      <c15:f>公会計指標分析・財政指標組合せ分析表!$CN$50</c15:f>
                      <c15:dlblFieldTableCache>
                        <c:ptCount val="1"/>
                        <c:pt idx="0">
                          <c:v>H28</c:v>
                        </c:pt>
                      </c15:dlblFieldTableCache>
                    </c15:dlblFTEntry>
                  </c15:dlblFieldTable>
                  <c15:showDataLabelsRange val="0"/>
                </c:ext>
                <c:ext xmlns:c16="http://schemas.microsoft.com/office/drawing/2014/chart" uri="{C3380CC4-5D6E-409C-BE32-E72D297353CC}">
                  <c16:uniqueId val="{00000011-F5EF-43F0-907E-95C16BAA784D}"/>
                </c:ext>
              </c:extLst>
            </c:dLbl>
            <c:dLbl>
              <c:idx val="32"/>
              <c:tx>
                <c:strRef>
                  <c:f>公会計指標分析・財政指標組合せ分析表!$CV$50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{34411F7B-37C5-407C-AE85-853ACC1FFE2D}</c15:txfldGUID>
                      <c15:f>公会計指標分析・財政指標組合せ分析表!$CV$50</c15:f>
                      <c15:dlblFieldTableCache>
                        <c:ptCount val="1"/>
                        <c:pt idx="0">
                          <c:v>H29</c:v>
                        </c:pt>
                      </c15:dlblFieldTableCache>
                    </c15:dlblFTEntry>
                  </c15:dlblFieldTable>
                  <c15:showDataLabelsRange val="0"/>
                </c:ext>
                <c:ext xmlns:c16="http://schemas.microsoft.com/office/drawing/2014/chart" uri="{C3380CC4-5D6E-409C-BE32-E72D297353CC}">
                  <c16:uniqueId val="{00000012-F5EF-43F0-907E-95C16BAA784D}"/>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16">
                  <c:v>54.2</c:v>
                </c:pt>
                <c:pt idx="24">
                  <c:v>56.3</c:v>
                </c:pt>
                <c:pt idx="32">
                  <c:v>56.7</c:v>
                </c:pt>
              </c:numCache>
            </c:numRef>
          </c:xVal>
          <c:yVal>
            <c:numRef>
              <c:f>公会計指標分析・財政指標組合せ分析表!$BP$55:$DC$55</c:f>
              <c:numCache>
                <c:formatCode>#,##0.0;"▲ "#,##0.0</c:formatCode>
                <c:ptCount val="40"/>
                <c:pt idx="16">
                  <c:v>0</c:v>
                </c:pt>
                <c:pt idx="24">
                  <c:v>0</c:v>
                </c:pt>
                <c:pt idx="32">
                  <c:v>0</c:v>
                </c:pt>
              </c:numCache>
            </c:numRef>
          </c:yVal>
          <c:smooth val="0"/>
          <c:extLst>
            <c:ext xmlns:c16="http://schemas.microsoft.com/office/drawing/2014/chart" uri="{C3380CC4-5D6E-409C-BE32-E72D297353CC}">
              <c16:uniqueId val="{00000013-F5EF-43F0-907E-95C16BAA784D}"/>
            </c:ext>
          </c:extLst>
        </c:ser>
        <c:dLbls>
          <c:showLegendKey val="0"/>
          <c:showVal val="1"/>
          <c:showCatName val="0"/>
          <c:showSerName val="0"/>
          <c:showPercent val="0"/>
          <c:showBubbleSize val="0"/>
        </c:dLbls>
        <c:axId val="46179840"/>
        <c:axId val="46181760"/>
      </c:scatterChart>
      <c:valAx>
        <c:axId val="46179840"/>
        <c:scaling>
          <c:orientation val="minMax"/>
          <c:max val="57"/>
          <c:min val="54"/>
        </c:scaling>
        <c:delete val="0"/>
        <c:axPos val="b"/>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4617984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H25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{83C140F0-91A7-4047-A9A9-D13AD2DF0A51}</c15:txfldGUID>
                      <c15:f>公会計指標分析・財政指標組合せ分析表!$BP$72</c15:f>
                      <c15:dlblFieldTableCache>
                        <c:ptCount val="1"/>
                        <c:pt idx="0">
                          <c:v>H25</c:v>
                        </c:pt>
                      </c15:dlblFieldTableCache>
                    </c15:dlblFTEntry>
                  </c15:dlblFieldTable>
                  <c15:showDataLabelsRange val="0"/>
                </c:ext>
                <c:ext xmlns:c16="http://schemas.microsoft.com/office/drawing/2014/chart" uri="{C3380CC4-5D6E-409C-BE32-E72D297353CC}">
                  <c16:uniqueId val="{00000000-C6CC-4AE6-8C9D-2855F9A036C4}"/>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{60C76086-DD34-4A15-B82C-1B2A4BF85110}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C6CC-4AE6-8C9D-2855F9A036C4}"/>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{4139D172-90D5-470F-992E-568C3B34A6DE}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C6CC-4AE6-8C9D-2855F9A036C4}"/>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{B18B70EB-9676-4E2D-8829-00E34B9EAD06}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C6CC-4AE6-8C9D-2855F9A036C4}"/>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{81E17D06-1E21-4CB6-BBEA-9D8AA3605F59}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C6CC-4AE6-8C9D-2855F9A036C4}"/>
                </c:ext>
              </c:extLst>
            </c:dLbl>
            <c:dLbl>
              <c:idx val="8"/>
              <c:tx>
                <c:strRef>
                  <c:f>公会計指標分析・財政指標組合せ分析表!$BX$72</c:f>
                  <c:strCache>
                    <c:ptCount val="1"/>
                    <c:pt idx="0">
                      <c:v>H26</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{A8A14D4E-2897-42AD-88C2-9B50C5398C77}</c15:txfldGUID>
                      <c15:f>公会計指標分析・財政指標組合せ分析表!$BX$72</c15:f>
                      <c15:dlblFieldTableCache>
                        <c:ptCount val="1"/>
                        <c:pt idx="0">
                          <c:v>H26</c:v>
                        </c:pt>
                      </c15:dlblFieldTableCache>
                    </c15:dlblFTEntry>
                  </c15:dlblFieldTable>
                  <c15:showDataLabelsRange val="0"/>
                </c:ext>
                <c:ext xmlns:c16="http://schemas.microsoft.com/office/drawing/2014/chart" uri="{C3380CC4-5D6E-409C-BE32-E72D297353CC}">
                  <c16:uniqueId val="{00000005-C6CC-4AE6-8C9D-2855F9A036C4}"/>
                </c:ext>
              </c:extLst>
            </c:dLbl>
            <c:dLbl>
              <c:idx val="16"/>
              <c:tx>
                <c:strRef>
                  <c:f>公会計指標分析・財政指標組合せ分析表!$CF$72</c:f>
                  <c:strCache>
                    <c:ptCount val="1"/>
                    <c:pt idx="0">
                      <c:v>H27</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{18FEE0C4-FABC-4A3D-9205-7F07A2005FB1}</c15:txfldGUID>
                      <c15:f>公会計指標分析・財政指標組合せ分析表!$CF$72</c15:f>
                      <c15:dlblFieldTableCache>
                        <c:ptCount val="1"/>
                        <c:pt idx="0">
                          <c:v>H27</c:v>
                        </c:pt>
                      </c15:dlblFieldTableCache>
                    </c15:dlblFTEntry>
                  </c15:dlblFieldTable>
                  <c15:showDataLabelsRange val="0"/>
                </c:ext>
                <c:ext xmlns:c16="http://schemas.microsoft.com/office/drawing/2014/chart" uri="{C3380CC4-5D6E-409C-BE32-E72D297353CC}">
                  <c16:uniqueId val="{00000006-C6CC-4AE6-8C9D-2855F9A036C4}"/>
                </c:ext>
              </c:extLst>
            </c:dLbl>
            <c:dLbl>
              <c:idx val="24"/>
              <c:tx>
                <c:strRef>
                  <c:f>公会計指標分析・財政指標組合せ分析表!$CN$72</c:f>
                  <c:strCache>
                    <c:ptCount val="1"/>
                    <c:pt idx="0">
                      <c:v>H28</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{94CC0B10-8EDD-401A-8153-6E2E5DC1C1A9}</c15:txfldGUID>
                      <c15:f>公会計指標分析・財政指標組合せ分析表!$CN$72</c15:f>
                      <c15:dlblFieldTableCache>
                        <c:ptCount val="1"/>
                        <c:pt idx="0">
                          <c:v>H28</c:v>
                        </c:pt>
                      </c15:dlblFieldTableCache>
                    </c15:dlblFTEntry>
                  </c15:dlblFieldTable>
                  <c15:showDataLabelsRange val="0"/>
                </c:ext>
                <c:ext xmlns:c16="http://schemas.microsoft.com/office/drawing/2014/chart" uri="{C3380CC4-5D6E-409C-BE32-E72D297353CC}">
                  <c16:uniqueId val="{00000007-C6CC-4AE6-8C9D-2855F9A036C4}"/>
                </c:ext>
              </c:extLst>
            </c:dLbl>
            <c:dLbl>
              <c:idx val="32"/>
              <c:tx>
                <c:strRef>
                  <c:f>公会計指標分析・財政指標組合せ分析表!$CV$72</c:f>
                  <c:strCache>
                    <c:ptCount val="1"/>
                    <c:pt idx="0">
                      <c:v>H29</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{25C4F9F6-FF5B-4C89-ABDC-CCDD6AB094DB}</c15:txfldGUID>
                      <c15:f>公会計指標分析・財政指標組合せ分析表!$CV$72</c15:f>
                      <c15:dlblFieldTableCache>
                        <c:ptCount val="1"/>
                        <c:pt idx="0">
                          <c:v>H29</c:v>
                        </c:pt>
                      </c15:dlblFieldTableCache>
                    </c15:dlblFTEntry>
                  </c15:dlblFieldTable>
                  <c15:showDataLabelsRange val="0"/>
                </c:ext>
                <c:ext xmlns:c16="http://schemas.microsoft.com/office/drawing/2014/chart" uri="{C3380CC4-5D6E-409C-BE32-E72D297353CC}">
                  <c16:uniqueId val="{00000008-C6CC-4AE6-8C9D-2855F9A036C4}"/>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-0.2</c:v>
                </c:pt>
                <c:pt idx="8">
                  <c:v>-1.8</c:v>
                </c:pt>
                <c:pt idx="16">
                  <c:v>-2.2999999999999998</c:v>
                </c:pt>
                <c:pt idx="24">
                  <c:v>-3</c:v>
                </c:pt>
                <c:pt idx="32">
                  <c:v>-3.8</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C6CC-4AE6-8C9D-2855F9A036C4}"/>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H25</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{17C6F345-3C82-4629-9DD1-37123CD8479E}</c15:txfldGUID>
                      <c15:f>公会計指標分析・財政指標組合せ分析表!$BP$72</c15:f>
                      <c15:dlblFieldTableCache>
                        <c:ptCount val="1"/>
                        <c:pt idx="0">
                          <c:v>H25</c:v>
                        </c:pt>
                      </c15:dlblFieldTableCache>
                    </c15:dlblFTEntry>
                  </c15:dlblFieldTable>
                  <c15:showDataLabelsRange val="0"/>
                </c:ext>
                <c:ext xmlns:c16="http://schemas.microsoft.com/office/drawing/2014/chart" uri="{C3380CC4-5D6E-409C-BE32-E72D297353CC}">
                  <c16:uniqueId val="{0000000A-C6CC-4AE6-8C9D-2855F9A036C4}"/>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{20C9C010-E488-4EA6-8FF4-1A9F8C5D48D1}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C6CC-4AE6-8C9D-2855F9A036C4}"/>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{2E855A1A-10C3-4583-8900-1491F81CFC77}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C6CC-4AE6-8C9D-2855F9A036C4}"/>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{A92CF4C8-599B-47B0-867A-73C8FBDDFC99}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C6CC-4AE6-8C9D-2855F9A036C4}"/>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{8A710F13-4C40-4FD7-9262-337D77B2C80D}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C6CC-4AE6-8C9D-2855F9A036C4}"/>
                </c:ext>
              </c:extLst>
            </c:dLbl>
            <c:dLbl>
              <c:idx val="8"/>
              <c:tx>
                <c:strRef>
                  <c:f>公会計指標分析・財政指標組合せ分析表!$BX$72</c:f>
                  <c:strCache>
                    <c:ptCount val="1"/>
                    <c:pt idx="0">
                      <c:v>H26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{A697B1ED-8165-4B99-9D9A-26053FA510B7}</c15:txfldGUID>
                      <c15:f>公会計指標分析・財政指標組合せ分析表!$BX$72</c15:f>
                      <c15:dlblFieldTableCache>
                        <c:ptCount val="1"/>
                        <c:pt idx="0">
                          <c:v>H26</c:v>
                        </c:pt>
                      </c15:dlblFieldTableCache>
                    </c15:dlblFTEntry>
                  </c15:dlblFieldTable>
                  <c15:showDataLabelsRange val="0"/>
                </c:ext>
                <c:ext xmlns:c16="http://schemas.microsoft.com/office/drawing/2014/chart" uri="{C3380CC4-5D6E-409C-BE32-E72D297353CC}">
                  <c16:uniqueId val="{0000000F-C6CC-4AE6-8C9D-2855F9A036C4}"/>
                </c:ext>
              </c:extLst>
            </c:dLbl>
            <c:dLbl>
              <c:idx val="16"/>
              <c:tx>
                <c:strRef>
                  <c:f>公会計指標分析・財政指標組合せ分析表!$CF$72</c:f>
                  <c:strCache>
                    <c:ptCount val="1"/>
                    <c:pt idx="0">
                      <c:v>H27</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{557A1D3D-9339-440E-8A74-2E4D1D8626A0}</c15:txfldGUID>
                      <c15:f>公会計指標分析・財政指標組合せ分析表!$CF$72</c15:f>
                      <c15:dlblFieldTableCache>
                        <c:ptCount val="1"/>
                        <c:pt idx="0">
                          <c:v>H27</c:v>
                        </c:pt>
                      </c15:dlblFieldTableCache>
                    </c15:dlblFTEntry>
                  </c15:dlblFieldTable>
                  <c15:showDataLabelsRange val="0"/>
                </c:ext>
                <c:ext xmlns:c16="http://schemas.microsoft.com/office/drawing/2014/chart" uri="{C3380CC4-5D6E-409C-BE32-E72D297353CC}">
                  <c16:uniqueId val="{00000010-C6CC-4AE6-8C9D-2855F9A036C4}"/>
                </c:ext>
              </c:extLst>
            </c:dLbl>
            <c:dLbl>
              <c:idx val="24"/>
              <c:tx>
                <c:strRef>
                  <c:f>公会計指標分析・財政指標組合せ分析表!$CN$72</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{C44EFD92-048D-4B0E-BF77-180A623D770D}</c15:txfldGUID>
                      <c15:f>公会計指標分析・財政指標組合せ分析表!$CN$72</c15:f>
                      <c15:dlblFieldTableCache>
                        <c:ptCount val="1"/>
                        <c:pt idx="0">
                          <c:v>H28</c:v>
                        </c:pt>
                      </c15:dlblFieldTableCache>
                    </c15:dlblFTEntry>
                  </c15:dlblFieldTable>
                  <c15:showDataLabelsRange val="0"/>
                </c:ext>
                <c:ext xmlns:c16="http://schemas.microsoft.com/office/drawing/2014/chart" uri="{C3380CC4-5D6E-409C-BE32-E72D297353CC}">
                  <c16:uniqueId val="{00000011-C6CC-4AE6-8C9D-2855F9A036C4}"/>
                </c:ext>
              </c:extLst>
            </c:dLbl>
            <c:dLbl>
              <c:idx val="32"/>
              <c:tx>
                <c:strRef>
                  <c:f>公会計指標分析・財政指標組合せ分析表!$CV$72</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{F336B638-6D3D-4184-9F91-56F4731D0F11}</c15:txfldGUID>
                      <c15:f>公会計指標分析・財政指標組合せ分析表!$CV$72</c15:f>
                      <c15:dlblFieldTableCache>
                        <c:ptCount val="1"/>
                        <c:pt idx="0">
                          <c:v>H29</c:v>
                        </c:pt>
                      </c15:dlblFieldTableCache>
                    </c15:dlblFTEntry>
                  </c15:dlblFieldTable>
                  <c15:showDataLabelsRange val="0"/>
                </c:ext>
                <c:ext xmlns:c16="http://schemas.microsoft.com/office/drawing/2014/chart" uri="{C3380CC4-5D6E-409C-BE32-E72D297353CC}">
                  <c16:uniqueId val="{00000012-C6CC-4AE6-8C9D-2855F9A036C4}"/>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9.1999999999999993</c:v>
                </c:pt>
                <c:pt idx="8">
                  <c:v>8.1999999999999993</c:v>
                </c:pt>
                <c:pt idx="16">
                  <c:v>7.8</c:v>
                </c:pt>
                <c:pt idx="24">
                  <c:v>7.4</c:v>
                </c:pt>
                <c:pt idx="32">
                  <c:v>7.1</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C6CC-4AE6-8C9D-2855F9A036C4}"/>
            </c:ext>
          </c:extLst>
        </c:ser>
        <c:dLbls>
          <c:showLegendKey val="0"/>
          <c:showVal val="1"/>
          <c:showCatName val="0"/>
          <c:showSerName val="0"/>
          <c:showPercent val="0"/>
          <c:showBubbleSize val="0"/>
        </c:dLbls>
        <c:axId val="84219776"/>
        <c:axId val="84234240"/>
      </c:scatterChart>
      <c:valAx>
        <c:axId val="84219776"/>
        <c:scaling>
          <c:orientation val="minMax"/>
          <c:max val="9.4"/>
          <c:min val="6.9"/>
        </c:scaling>
        <c:delete val="0"/>
        <c:axPos val="b"/>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8421977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1,318
1,314
196.73
3,030,922
2,767,586
179,978
1,171,430
1,571,912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25330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8472319" cy="425758"/>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472319"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「定員管理の状況」及び「給与水準（国との比較）」は地方公務員給与実態調査に基づくものであるが、当該資料作成時点（平成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31</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月末時点）において
　 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年調査結果が未公表であるため、平成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年度の数値については、前年度の数値を引用している。</a:t>
          </a:r>
        </a:p>
      </xdr:txBody>
    </xdr:sp>
    <xdr:clientData/>
  </xdr:oneCellAnchor>
  <xdr:oneCellAnchor>
    <xdr:from>
      <xdr:col>3</xdr:col>
      <xdr:colOff>133350</xdr:colOff>
      <xdr:row>25</xdr:row>
      <xdr:rowOff>120650</xdr:rowOff>
    </xdr:from>
    <xdr:ext cx="5704703" cy="259045"/>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406900"/>
          <a:ext cx="570470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27</xdr:row>
      <xdr:rowOff>31750</xdr:rowOff>
    </xdr:from>
    <xdr:ext cx="8210774"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6609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類似団体平均とほぼ同等（△</a:t>
          </a:r>
          <a:r>
            <a:rPr kumimoji="1" lang="en-US" altLang="ja-JP" sz="1300">
              <a:latin typeface="ＭＳ Ｐゴシック" panose="020B0600070205080204" pitchFamily="50" charset="-128"/>
              <a:ea typeface="ＭＳ Ｐゴシック" panose="020B0600070205080204" pitchFamily="50" charset="-128"/>
            </a:rPr>
            <a:t>0.01</a:t>
          </a:r>
          <a:r>
            <a:rPr kumimoji="1" lang="ja-JP" altLang="en-US" sz="1300">
              <a:latin typeface="ＭＳ Ｐゴシック" panose="020B0600070205080204" pitchFamily="50" charset="-128"/>
              <a:ea typeface="ＭＳ Ｐゴシック" panose="020B0600070205080204" pitchFamily="50" charset="-128"/>
            </a:rPr>
            <a:t>）の</a:t>
          </a:r>
          <a:r>
            <a:rPr kumimoji="1" lang="en-US" altLang="ja-JP" sz="1300">
              <a:latin typeface="ＭＳ Ｐゴシック" panose="020B0600070205080204" pitchFamily="50" charset="-128"/>
              <a:ea typeface="ＭＳ Ｐゴシック" panose="020B0600070205080204" pitchFamily="50" charset="-128"/>
            </a:rPr>
            <a:t>0.17</a:t>
          </a:r>
          <a:r>
            <a:rPr kumimoji="1" lang="ja-JP" altLang="en-US" sz="1300">
              <a:latin typeface="ＭＳ Ｐゴシック" panose="020B0600070205080204" pitchFamily="50" charset="-128"/>
              <a:ea typeface="ＭＳ Ｐゴシック" panose="020B0600070205080204" pitchFamily="50" charset="-128"/>
            </a:rPr>
            <a:t>であるが、全国平均を大きく下回っている。（全国平均△</a:t>
          </a:r>
          <a:r>
            <a:rPr kumimoji="1" lang="en-US" altLang="ja-JP" sz="1300">
              <a:latin typeface="ＭＳ Ｐゴシック" panose="020B0600070205080204" pitchFamily="50" charset="-128"/>
              <a:ea typeface="ＭＳ Ｐゴシック" panose="020B0600070205080204" pitchFamily="50" charset="-128"/>
            </a:rPr>
            <a:t>0.34</a:t>
          </a:r>
          <a:r>
            <a:rPr kumimoji="1" lang="ja-JP" altLang="en-US" sz="1300">
              <a:latin typeface="ＭＳ Ｐゴシック" panose="020B0600070205080204" pitchFamily="50" charset="-128"/>
              <a:ea typeface="ＭＳ Ｐゴシック" panose="020B0600070205080204" pitchFamily="50" charset="-128"/>
            </a:rPr>
            <a:t>、県平均△</a:t>
          </a:r>
          <a:r>
            <a:rPr kumimoji="1" lang="en-US" altLang="ja-JP" sz="1300">
              <a:latin typeface="ＭＳ Ｐゴシック" panose="020B0600070205080204" pitchFamily="50" charset="-128"/>
              <a:ea typeface="ＭＳ Ｐゴシック" panose="020B0600070205080204" pitchFamily="50" charset="-128"/>
            </a:rPr>
            <a:t>0.08</a:t>
          </a:r>
          <a:r>
            <a:rPr kumimoji="1" lang="ja-JP" altLang="en-US" sz="1300">
              <a:latin typeface="ＭＳ Ｐゴシック" panose="020B0600070205080204" pitchFamily="50" charset="-128"/>
              <a:ea typeface="ＭＳ Ｐゴシック" panose="020B0600070205080204" pitchFamily="50" charset="-128"/>
            </a:rPr>
            <a:t>）税収に大きな変動はなく、交付税も微減であったため、指数維持となった。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今後の景気の動向による交付税の減、税法改正（固定資産税（償却資産））により、税収が減少することも考えられる。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人口減少や高齢化、、脆弱な産業構造により財政基盤が弱いことから、歳出の見直しや、税の徴収を維持することで歳入確保に努める。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74083</xdr:rowOff>
    </xdr:from>
    <xdr:to>
      <xdr:col>27</xdr:col>
      <xdr:colOff>184150</xdr:colOff>
      <xdr:row>45</xdr:row>
      <xdr:rowOff>74083</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a:extLst>
            <a:ext uri="{FF2B5EF4-FFF2-40B4-BE49-F238E27FC236}">
              <a16:creationId xmlns:a16="http://schemas.microsoft.com/office/drawing/2014/main" id="{00000000-0008-0000-0300-00003E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37</xdr:row>
      <xdr:rowOff>78317</xdr:rowOff>
    </xdr:from>
    <xdr:to>
      <xdr:col>23</xdr:col>
      <xdr:colOff>133350</xdr:colOff>
      <xdr:row>45</xdr:row>
      <xdr:rowOff>25823</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flipV="1">
          <a:off x="4953000" y="6421967"/>
          <a:ext cx="0" cy="131910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169350</xdr:rowOff>
    </xdr:from>
    <xdr:ext cx="762000" cy="259045"/>
    <xdr:sp macro="" textlink="">
      <xdr:nvSpPr>
        <xdr:cNvPr id="64" name="財政力最小値テキスト">
          <a:extLst>
            <a:ext uri="{FF2B5EF4-FFF2-40B4-BE49-F238E27FC236}">
              <a16:creationId xmlns:a16="http://schemas.microsoft.com/office/drawing/2014/main" id="{00000000-0008-0000-0300-000040000000}"/>
            </a:ext>
          </a:extLst>
        </xdr:cNvPr>
        <xdr:cNvSpPr txBox="1"/>
      </xdr:nvSpPr>
      <xdr:spPr>
        <a:xfrm>
          <a:off x="5041900" y="77131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25823</xdr:rowOff>
    </xdr:from>
    <xdr:to>
      <xdr:col>24</xdr:col>
      <xdr:colOff>12700</xdr:colOff>
      <xdr:row>45</xdr:row>
      <xdr:rowOff>25823</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a:off x="4864100" y="77410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164694</xdr:rowOff>
    </xdr:from>
    <xdr:ext cx="762000" cy="259045"/>
    <xdr:sp macro="" textlink="">
      <xdr:nvSpPr>
        <xdr:cNvPr id="66" name="財政力最大値テキスト">
          <a:extLst>
            <a:ext uri="{FF2B5EF4-FFF2-40B4-BE49-F238E27FC236}">
              <a16:creationId xmlns:a16="http://schemas.microsoft.com/office/drawing/2014/main" id="{00000000-0008-0000-0300-000042000000}"/>
            </a:ext>
          </a:extLst>
        </xdr:cNvPr>
        <xdr:cNvSpPr txBox="1"/>
      </xdr:nvSpPr>
      <xdr:spPr>
        <a:xfrm>
          <a:off x="5041900" y="6165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37</xdr:row>
      <xdr:rowOff>78317</xdr:rowOff>
    </xdr:from>
    <xdr:to>
      <xdr:col>24</xdr:col>
      <xdr:colOff>12700</xdr:colOff>
      <xdr:row>37</xdr:row>
      <xdr:rowOff>78317</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64219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108796</xdr:rowOff>
    </xdr:from>
    <xdr:to>
      <xdr:col>23</xdr:col>
      <xdr:colOff>133350</xdr:colOff>
      <xdr:row>44</xdr:row>
      <xdr:rowOff>108796</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114800" y="7652596"/>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43</xdr:row>
      <xdr:rowOff>66481</xdr:rowOff>
    </xdr:from>
    <xdr:ext cx="762000" cy="259045"/>
    <xdr:sp macro="" textlink="">
      <xdr:nvSpPr>
        <xdr:cNvPr id="69" name="財政力平均値テキスト">
          <a:extLst>
            <a:ext uri="{FF2B5EF4-FFF2-40B4-BE49-F238E27FC236}">
              <a16:creationId xmlns:a16="http://schemas.microsoft.com/office/drawing/2014/main" id="{00000000-0008-0000-0300-000045000000}"/>
            </a:ext>
          </a:extLst>
        </xdr:cNvPr>
        <xdr:cNvSpPr txBox="1"/>
      </xdr:nvSpPr>
      <xdr:spPr>
        <a:xfrm>
          <a:off x="5041900" y="743883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49954</xdr:rowOff>
    </xdr:from>
    <xdr:to>
      <xdr:col>23</xdr:col>
      <xdr:colOff>184150</xdr:colOff>
      <xdr:row>44</xdr:row>
      <xdr:rowOff>151554</xdr:rowOff>
    </xdr:to>
    <xdr:sp macro="" textlink="">
      <xdr:nvSpPr>
        <xdr:cNvPr id="70" name="フローチャート: 判断 69">
          <a:extLst>
            <a:ext uri="{FF2B5EF4-FFF2-40B4-BE49-F238E27FC236}">
              <a16:creationId xmlns:a16="http://schemas.microsoft.com/office/drawing/2014/main" id="{00000000-0008-0000-0300-000046000000}"/>
            </a:ext>
          </a:extLst>
        </xdr:cNvPr>
        <xdr:cNvSpPr/>
      </xdr:nvSpPr>
      <xdr:spPr>
        <a:xfrm>
          <a:off x="4902200" y="759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108796</xdr:rowOff>
    </xdr:from>
    <xdr:to>
      <xdr:col>19</xdr:col>
      <xdr:colOff>133350</xdr:colOff>
      <xdr:row>44</xdr:row>
      <xdr:rowOff>116840</xdr:rowOff>
    </xdr:to>
    <xdr:cxnSp macro="">
      <xdr:nvCxnSpPr>
        <xdr:cNvPr id="71" name="直線コネクタ 70">
          <a:extLst>
            <a:ext uri="{FF2B5EF4-FFF2-40B4-BE49-F238E27FC236}">
              <a16:creationId xmlns:a16="http://schemas.microsoft.com/office/drawing/2014/main" id="{00000000-0008-0000-0300-000047000000}"/>
            </a:ext>
          </a:extLst>
        </xdr:cNvPr>
        <xdr:cNvCxnSpPr/>
      </xdr:nvCxnSpPr>
      <xdr:spPr>
        <a:xfrm flipV="1">
          <a:off x="3225800" y="7652596"/>
          <a:ext cx="889000" cy="80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44</xdr:row>
      <xdr:rowOff>49954</xdr:rowOff>
    </xdr:from>
    <xdr:to>
      <xdr:col>19</xdr:col>
      <xdr:colOff>184150</xdr:colOff>
      <xdr:row>44</xdr:row>
      <xdr:rowOff>151554</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064000" y="759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161731</xdr:rowOff>
    </xdr:from>
    <xdr:ext cx="736600" cy="259045"/>
    <xdr:sp macro="" textlink="">
      <xdr:nvSpPr>
        <xdr:cNvPr id="73" name="テキスト ボックス 72">
          <a:extLst>
            <a:ext uri="{FF2B5EF4-FFF2-40B4-BE49-F238E27FC236}">
              <a16:creationId xmlns:a16="http://schemas.microsoft.com/office/drawing/2014/main" id="{00000000-0008-0000-0300-000049000000}"/>
            </a:ext>
          </a:extLst>
        </xdr:cNvPr>
        <xdr:cNvSpPr txBox="1"/>
      </xdr:nvSpPr>
      <xdr:spPr>
        <a:xfrm>
          <a:off x="3733800" y="736263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116840</xdr:rowOff>
    </xdr:from>
    <xdr:to>
      <xdr:col>15</xdr:col>
      <xdr:colOff>82550</xdr:colOff>
      <xdr:row>44</xdr:row>
      <xdr:rowOff>116840</xdr:rowOff>
    </xdr:to>
    <xdr:cxnSp macro="">
      <xdr:nvCxnSpPr>
        <xdr:cNvPr id="74" name="直線コネクタ 73">
          <a:extLst>
            <a:ext uri="{FF2B5EF4-FFF2-40B4-BE49-F238E27FC236}">
              <a16:creationId xmlns:a16="http://schemas.microsoft.com/office/drawing/2014/main" id="{00000000-0008-0000-0300-00004A000000}"/>
            </a:ext>
          </a:extLst>
        </xdr:cNvPr>
        <xdr:cNvCxnSpPr/>
      </xdr:nvCxnSpPr>
      <xdr:spPr>
        <a:xfrm>
          <a:off x="2336800" y="766064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44</xdr:row>
      <xdr:rowOff>57996</xdr:rowOff>
    </xdr:from>
    <xdr:to>
      <xdr:col>15</xdr:col>
      <xdr:colOff>133350</xdr:colOff>
      <xdr:row>44</xdr:row>
      <xdr:rowOff>159596</xdr:rowOff>
    </xdr:to>
    <xdr:sp macro="" textlink="">
      <xdr:nvSpPr>
        <xdr:cNvPr id="75" name="フローチャート: 判断 74">
          <a:extLst>
            <a:ext uri="{FF2B5EF4-FFF2-40B4-BE49-F238E27FC236}">
              <a16:creationId xmlns:a16="http://schemas.microsoft.com/office/drawing/2014/main" id="{00000000-0008-0000-0300-00004B000000}"/>
            </a:ext>
          </a:extLst>
        </xdr:cNvPr>
        <xdr:cNvSpPr/>
      </xdr:nvSpPr>
      <xdr:spPr>
        <a:xfrm>
          <a:off x="3175000" y="7601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169773</xdr:rowOff>
    </xdr:from>
    <xdr:ext cx="762000" cy="259045"/>
    <xdr:sp macro="" textlink="">
      <xdr:nvSpPr>
        <xdr:cNvPr id="76" name="テキスト ボックス 75">
          <a:extLst>
            <a:ext uri="{FF2B5EF4-FFF2-40B4-BE49-F238E27FC236}">
              <a16:creationId xmlns:a16="http://schemas.microsoft.com/office/drawing/2014/main" id="{00000000-0008-0000-0300-00004C000000}"/>
            </a:ext>
          </a:extLst>
        </xdr:cNvPr>
        <xdr:cNvSpPr txBox="1"/>
      </xdr:nvSpPr>
      <xdr:spPr>
        <a:xfrm>
          <a:off x="2844800" y="73706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116840</xdr:rowOff>
    </xdr:from>
    <xdr:to>
      <xdr:col>11</xdr:col>
      <xdr:colOff>31750</xdr:colOff>
      <xdr:row>44</xdr:row>
      <xdr:rowOff>116840</xdr:rowOff>
    </xdr:to>
    <xdr:cxnSp macro="">
      <xdr:nvCxnSpPr>
        <xdr:cNvPr id="77" name="直線コネクタ 76">
          <a:extLst>
            <a:ext uri="{FF2B5EF4-FFF2-40B4-BE49-F238E27FC236}">
              <a16:creationId xmlns:a16="http://schemas.microsoft.com/office/drawing/2014/main" id="{00000000-0008-0000-0300-00004D000000}"/>
            </a:ext>
          </a:extLst>
        </xdr:cNvPr>
        <xdr:cNvCxnSpPr/>
      </xdr:nvCxnSpPr>
      <xdr:spPr>
        <a:xfrm>
          <a:off x="1447800" y="766064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44</xdr:row>
      <xdr:rowOff>66040</xdr:rowOff>
    </xdr:from>
    <xdr:to>
      <xdr:col>11</xdr:col>
      <xdr:colOff>82550</xdr:colOff>
      <xdr:row>44</xdr:row>
      <xdr:rowOff>167640</xdr:rowOff>
    </xdr:to>
    <xdr:sp macro="" textlink="">
      <xdr:nvSpPr>
        <xdr:cNvPr id="78" name="フローチャート: 判断 77">
          <a:extLst>
            <a:ext uri="{FF2B5EF4-FFF2-40B4-BE49-F238E27FC236}">
              <a16:creationId xmlns:a16="http://schemas.microsoft.com/office/drawing/2014/main" id="{00000000-0008-0000-0300-00004E000000}"/>
            </a:ext>
          </a:extLst>
        </xdr:cNvPr>
        <xdr:cNvSpPr/>
      </xdr:nvSpPr>
      <xdr:spPr>
        <a:xfrm>
          <a:off x="2286000" y="7609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152417</xdr:rowOff>
    </xdr:from>
    <xdr:ext cx="762000" cy="259045"/>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1955800" y="7696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66040</xdr:rowOff>
    </xdr:from>
    <xdr:to>
      <xdr:col>7</xdr:col>
      <xdr:colOff>31750</xdr:colOff>
      <xdr:row>44</xdr:row>
      <xdr:rowOff>167640</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1397000" y="7609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152417</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066800" y="7696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57996</xdr:rowOff>
    </xdr:from>
    <xdr:to>
      <xdr:col>23</xdr:col>
      <xdr:colOff>184150</xdr:colOff>
      <xdr:row>44</xdr:row>
      <xdr:rowOff>159596</xdr:rowOff>
    </xdr:to>
    <xdr:sp macro="" textlink="">
      <xdr:nvSpPr>
        <xdr:cNvPr id="87" name="楕円 86">
          <a:extLst>
            <a:ext uri="{FF2B5EF4-FFF2-40B4-BE49-F238E27FC236}">
              <a16:creationId xmlns:a16="http://schemas.microsoft.com/office/drawing/2014/main" id="{00000000-0008-0000-0300-000057000000}"/>
            </a:ext>
          </a:extLst>
        </xdr:cNvPr>
        <xdr:cNvSpPr/>
      </xdr:nvSpPr>
      <xdr:spPr>
        <a:xfrm>
          <a:off x="4902200" y="76017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44</xdr:row>
      <xdr:rowOff>9330</xdr:rowOff>
    </xdr:from>
    <xdr:ext cx="762000" cy="259045"/>
    <xdr:sp macro="" textlink="">
      <xdr:nvSpPr>
        <xdr:cNvPr id="88" name="財政力該当値テキスト">
          <a:extLst>
            <a:ext uri="{FF2B5EF4-FFF2-40B4-BE49-F238E27FC236}">
              <a16:creationId xmlns:a16="http://schemas.microsoft.com/office/drawing/2014/main" id="{00000000-0008-0000-0300-000058000000}"/>
            </a:ext>
          </a:extLst>
        </xdr:cNvPr>
        <xdr:cNvSpPr txBox="1"/>
      </xdr:nvSpPr>
      <xdr:spPr>
        <a:xfrm>
          <a:off x="5041900" y="75531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44</xdr:row>
      <xdr:rowOff>57996</xdr:rowOff>
    </xdr:from>
    <xdr:to>
      <xdr:col>19</xdr:col>
      <xdr:colOff>184150</xdr:colOff>
      <xdr:row>44</xdr:row>
      <xdr:rowOff>159596</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064000" y="76017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144373</xdr:rowOff>
    </xdr:from>
    <xdr:ext cx="736600" cy="259045"/>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3733800" y="76881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44</xdr:row>
      <xdr:rowOff>66040</xdr:rowOff>
    </xdr:from>
    <xdr:to>
      <xdr:col>15</xdr:col>
      <xdr:colOff>133350</xdr:colOff>
      <xdr:row>44</xdr:row>
      <xdr:rowOff>167640</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3175000" y="7609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152417</xdr:rowOff>
    </xdr:from>
    <xdr:ext cx="7620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2844800" y="7696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44</xdr:row>
      <xdr:rowOff>66040</xdr:rowOff>
    </xdr:from>
    <xdr:to>
      <xdr:col>11</xdr:col>
      <xdr:colOff>82550</xdr:colOff>
      <xdr:row>44</xdr:row>
      <xdr:rowOff>167640</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2286000" y="7609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6367</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1955800" y="7378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66040</xdr:rowOff>
    </xdr:from>
    <xdr:to>
      <xdr:col>7</xdr:col>
      <xdr:colOff>31750</xdr:colOff>
      <xdr:row>44</xdr:row>
      <xdr:rowOff>167640</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1397000" y="7609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6367</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066800" y="7378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a:extLst>
            <a:ext uri="{FF2B5EF4-FFF2-40B4-BE49-F238E27FC236}">
              <a16:creationId xmlns:a16="http://schemas.microsoft.com/office/drawing/2014/main" id="{00000000-0008-0000-0300-000061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[80.3%]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a:extLst>
            <a:ext uri="{FF2B5EF4-FFF2-40B4-BE49-F238E27FC236}">
              <a16:creationId xmlns:a16="http://schemas.microsoft.com/office/drawing/2014/main" id="{00000000-0008-0000-0300-00006D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任意の繰上償還や起債の新規発行抑制及び行財政改革の推進により、財政状況が改善されつつあったが、人件費の増や大型事業に要した起債の償還開始に伴う公債費の増により、上昇している。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普通交付税は、今後削減が予想される。公債費についても、温泉施設の大規模改修に係る償還を控えているため、増加していく見込みである。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今後も、引き続き財政の健全化に向けて取り組む必要がある。</a:t>
          </a:r>
        </a:p>
      </xdr:txBody>
    </xdr:sp>
    <xdr:clientData/>
  </xdr:twoCellAnchor>
  <xdr:oneCellAnchor>
    <xdr:from>
      <xdr:col>3</xdr:col>
      <xdr:colOff>95250</xdr:colOff>
      <xdr:row>54</xdr:row>
      <xdr:rowOff>139700</xdr:rowOff>
    </xdr:from>
    <xdr:ext cx="298543" cy="225703"/>
    <xdr:sp macro="" textlink="">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a:extLst>
            <a:ext uri="{FF2B5EF4-FFF2-40B4-BE49-F238E27FC236}">
              <a16:creationId xmlns:a16="http://schemas.microsoft.com/office/drawing/2014/main" id="{00000000-0008-0000-0300-00006F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169635</xdr:rowOff>
    </xdr:from>
    <xdr:to>
      <xdr:col>27</xdr:col>
      <xdr:colOff>184150</xdr:colOff>
      <xdr:row>67</xdr:row>
      <xdr:rowOff>169635</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67</xdr:row>
      <xdr:rowOff>27412</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167822</xdr:rowOff>
    </xdr:from>
    <xdr:to>
      <xdr:col>27</xdr:col>
      <xdr:colOff>184150</xdr:colOff>
      <xdr:row>65</xdr:row>
      <xdr:rowOff>167822</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25599</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63</xdr:row>
      <xdr:rowOff>166007</xdr:rowOff>
    </xdr:from>
    <xdr:to>
      <xdr:col>27</xdr:col>
      <xdr:colOff>184150</xdr:colOff>
      <xdr:row>63</xdr:row>
      <xdr:rowOff>166007</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23784</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164193</xdr:rowOff>
    </xdr:from>
    <xdr:to>
      <xdr:col>27</xdr:col>
      <xdr:colOff>184150</xdr:colOff>
      <xdr:row>61</xdr:row>
      <xdr:rowOff>164193</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61</xdr:row>
      <xdr:rowOff>21970</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59</xdr:row>
      <xdr:rowOff>162378</xdr:rowOff>
    </xdr:from>
    <xdr:to>
      <xdr:col>27</xdr:col>
      <xdr:colOff>184150</xdr:colOff>
      <xdr:row>59</xdr:row>
      <xdr:rowOff>162378</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20155</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57</xdr:row>
      <xdr:rowOff>160565</xdr:rowOff>
    </xdr:from>
    <xdr:to>
      <xdr:col>27</xdr:col>
      <xdr:colOff>184150</xdr:colOff>
      <xdr:row>57</xdr:row>
      <xdr:rowOff>160565</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18342</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5" name="直線コネクタ 124">
          <a:extLst>
            <a:ext uri="{FF2B5EF4-FFF2-40B4-BE49-F238E27FC236}">
              <a16:creationId xmlns:a16="http://schemas.microsoft.com/office/drawing/2014/main" id="{00000000-0008-0000-0300-00007D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6" name="テキスト ボックス 125">
          <a:extLst>
            <a:ext uri="{FF2B5EF4-FFF2-40B4-BE49-F238E27FC236}">
              <a16:creationId xmlns:a16="http://schemas.microsoft.com/office/drawing/2014/main" id="{00000000-0008-0000-0300-00007E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7" name="財政構造の弾力性グラフ枠">
          <a:extLst>
            <a:ext uri="{FF2B5EF4-FFF2-40B4-BE49-F238E27FC236}">
              <a16:creationId xmlns:a16="http://schemas.microsoft.com/office/drawing/2014/main" id="{00000000-0008-0000-0300-00007F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52070</xdr:rowOff>
    </xdr:from>
    <xdr:to>
      <xdr:col>23</xdr:col>
      <xdr:colOff>133350</xdr:colOff>
      <xdr:row>68</xdr:row>
      <xdr:rowOff>84365</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flipV="1">
          <a:off x="4953000" y="10167620"/>
          <a:ext cx="0" cy="157534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68</xdr:row>
      <xdr:rowOff>56442</xdr:rowOff>
    </xdr:from>
    <xdr:ext cx="762000" cy="259045"/>
    <xdr:sp macro="" textlink="">
      <xdr:nvSpPr>
        <xdr:cNvPr id="129" name="財政構造の弾力性最小値テキスト">
          <a:extLst>
            <a:ext uri="{FF2B5EF4-FFF2-40B4-BE49-F238E27FC236}">
              <a16:creationId xmlns:a16="http://schemas.microsoft.com/office/drawing/2014/main" id="{00000000-0008-0000-0300-000081000000}"/>
            </a:ext>
          </a:extLst>
        </xdr:cNvPr>
        <xdr:cNvSpPr txBox="1"/>
      </xdr:nvSpPr>
      <xdr:spPr>
        <a:xfrm>
          <a:off x="5041900" y="117150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68</xdr:row>
      <xdr:rowOff>84365</xdr:rowOff>
    </xdr:from>
    <xdr:to>
      <xdr:col>24</xdr:col>
      <xdr:colOff>12700</xdr:colOff>
      <xdr:row>68</xdr:row>
      <xdr:rowOff>84365</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a:off x="4864100" y="117429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138447</xdr:rowOff>
    </xdr:from>
    <xdr:ext cx="762000" cy="259045"/>
    <xdr:sp macro="" textlink="">
      <xdr:nvSpPr>
        <xdr:cNvPr id="131" name="財政構造の弾力性最大値テキスト">
          <a:extLst>
            <a:ext uri="{FF2B5EF4-FFF2-40B4-BE49-F238E27FC236}">
              <a16:creationId xmlns:a16="http://schemas.microsoft.com/office/drawing/2014/main" id="{00000000-0008-0000-0300-000083000000}"/>
            </a:ext>
          </a:extLst>
        </xdr:cNvPr>
        <xdr:cNvSpPr txBox="1"/>
      </xdr:nvSpPr>
      <xdr:spPr>
        <a:xfrm>
          <a:off x="5041900" y="9911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59</xdr:row>
      <xdr:rowOff>52070</xdr:rowOff>
    </xdr:from>
    <xdr:to>
      <xdr:col>24</xdr:col>
      <xdr:colOff>12700</xdr:colOff>
      <xdr:row>59</xdr:row>
      <xdr:rowOff>52070</xdr:rowOff>
    </xdr:to>
    <xdr:cxnSp macro="">
      <xdr:nvCxnSpPr>
        <xdr:cNvPr id="132" name="直線コネクタ 131">
          <a:extLst>
            <a:ext uri="{FF2B5EF4-FFF2-40B4-BE49-F238E27FC236}">
              <a16:creationId xmlns:a16="http://schemas.microsoft.com/office/drawing/2014/main" id="{00000000-0008-0000-0300-000084000000}"/>
            </a:ext>
          </a:extLst>
        </xdr:cNvPr>
        <xdr:cNvCxnSpPr/>
      </xdr:nvCxnSpPr>
      <xdr:spPr>
        <a:xfrm>
          <a:off x="4864100" y="101676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63</xdr:row>
      <xdr:rowOff>110853</xdr:rowOff>
    </xdr:from>
    <xdr:to>
      <xdr:col>23</xdr:col>
      <xdr:colOff>133350</xdr:colOff>
      <xdr:row>64</xdr:row>
      <xdr:rowOff>4899</xdr:rowOff>
    </xdr:to>
    <xdr:cxnSp macro="">
      <xdr:nvCxnSpPr>
        <xdr:cNvPr id="133" name="直線コネクタ 132">
          <a:extLst>
            <a:ext uri="{FF2B5EF4-FFF2-40B4-BE49-F238E27FC236}">
              <a16:creationId xmlns:a16="http://schemas.microsoft.com/office/drawing/2014/main" id="{00000000-0008-0000-0300-000085000000}"/>
            </a:ext>
          </a:extLst>
        </xdr:cNvPr>
        <xdr:cNvCxnSpPr/>
      </xdr:nvCxnSpPr>
      <xdr:spPr>
        <a:xfrm>
          <a:off x="4114800" y="10912203"/>
          <a:ext cx="838200" cy="654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64</xdr:row>
      <xdr:rowOff>29590</xdr:rowOff>
    </xdr:from>
    <xdr:ext cx="762000" cy="259045"/>
    <xdr:sp macro="" textlink="">
      <xdr:nvSpPr>
        <xdr:cNvPr id="134" name="財政構造の弾力性平均値テキスト">
          <a:extLst>
            <a:ext uri="{FF2B5EF4-FFF2-40B4-BE49-F238E27FC236}">
              <a16:creationId xmlns:a16="http://schemas.microsoft.com/office/drawing/2014/main" id="{00000000-0008-0000-0300-000086000000}"/>
            </a:ext>
          </a:extLst>
        </xdr:cNvPr>
        <xdr:cNvSpPr txBox="1"/>
      </xdr:nvSpPr>
      <xdr:spPr>
        <a:xfrm>
          <a:off x="5041900" y="1100239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64</xdr:row>
      <xdr:rowOff>57513</xdr:rowOff>
    </xdr:from>
    <xdr:to>
      <xdr:col>23</xdr:col>
      <xdr:colOff>184150</xdr:colOff>
      <xdr:row>64</xdr:row>
      <xdr:rowOff>159113</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4902200" y="11030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62</xdr:row>
      <xdr:rowOff>158206</xdr:rowOff>
    </xdr:from>
    <xdr:to>
      <xdr:col>19</xdr:col>
      <xdr:colOff>133350</xdr:colOff>
      <xdr:row>63</xdr:row>
      <xdr:rowOff>110853</xdr:rowOff>
    </xdr:to>
    <xdr:cxnSp macro="">
      <xdr:nvCxnSpPr>
        <xdr:cNvPr id="136" name="直線コネクタ 135">
          <a:extLst>
            <a:ext uri="{FF2B5EF4-FFF2-40B4-BE49-F238E27FC236}">
              <a16:creationId xmlns:a16="http://schemas.microsoft.com/office/drawing/2014/main" id="{00000000-0008-0000-0300-000088000000}"/>
            </a:ext>
          </a:extLst>
        </xdr:cNvPr>
        <xdr:cNvCxnSpPr/>
      </xdr:nvCxnSpPr>
      <xdr:spPr>
        <a:xfrm>
          <a:off x="3225800" y="10788106"/>
          <a:ext cx="889000" cy="1240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156573</xdr:rowOff>
    </xdr:from>
    <xdr:to>
      <xdr:col>19</xdr:col>
      <xdr:colOff>184150</xdr:colOff>
      <xdr:row>64</xdr:row>
      <xdr:rowOff>86723</xdr:rowOff>
    </xdr:to>
    <xdr:sp macro="" textlink="">
      <xdr:nvSpPr>
        <xdr:cNvPr id="137" name="フローチャート: 判断 136">
          <a:extLst>
            <a:ext uri="{FF2B5EF4-FFF2-40B4-BE49-F238E27FC236}">
              <a16:creationId xmlns:a16="http://schemas.microsoft.com/office/drawing/2014/main" id="{00000000-0008-0000-0300-000089000000}"/>
            </a:ext>
          </a:extLst>
        </xdr:cNvPr>
        <xdr:cNvSpPr/>
      </xdr:nvSpPr>
      <xdr:spPr>
        <a:xfrm>
          <a:off x="4064000" y="109579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64</xdr:row>
      <xdr:rowOff>71500</xdr:rowOff>
    </xdr:from>
    <xdr:ext cx="736600" cy="259045"/>
    <xdr:sp macro="" textlink="">
      <xdr:nvSpPr>
        <xdr:cNvPr id="138" name="テキスト ボックス 137">
          <a:extLst>
            <a:ext uri="{FF2B5EF4-FFF2-40B4-BE49-F238E27FC236}">
              <a16:creationId xmlns:a16="http://schemas.microsoft.com/office/drawing/2014/main" id="{00000000-0008-0000-0300-00008A000000}"/>
            </a:ext>
          </a:extLst>
        </xdr:cNvPr>
        <xdr:cNvSpPr txBox="1"/>
      </xdr:nvSpPr>
      <xdr:spPr>
        <a:xfrm>
          <a:off x="3733800" y="1104430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62</xdr:row>
      <xdr:rowOff>158206</xdr:rowOff>
    </xdr:from>
    <xdr:to>
      <xdr:col>15</xdr:col>
      <xdr:colOff>82550</xdr:colOff>
      <xdr:row>63</xdr:row>
      <xdr:rowOff>41910</xdr:rowOff>
    </xdr:to>
    <xdr:cxnSp macro="">
      <xdr:nvCxnSpPr>
        <xdr:cNvPr id="139" name="直線コネクタ 138">
          <a:extLst>
            <a:ext uri="{FF2B5EF4-FFF2-40B4-BE49-F238E27FC236}">
              <a16:creationId xmlns:a16="http://schemas.microsoft.com/office/drawing/2014/main" id="{00000000-0008-0000-0300-00008B000000}"/>
            </a:ext>
          </a:extLst>
        </xdr:cNvPr>
        <xdr:cNvCxnSpPr/>
      </xdr:nvCxnSpPr>
      <xdr:spPr>
        <a:xfrm flipV="1">
          <a:off x="2336800" y="10788106"/>
          <a:ext cx="889000" cy="551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94524</xdr:rowOff>
    </xdr:from>
    <xdr:to>
      <xdr:col>15</xdr:col>
      <xdr:colOff>133350</xdr:colOff>
      <xdr:row>64</xdr:row>
      <xdr:rowOff>24674</xdr:rowOff>
    </xdr:to>
    <xdr:sp macro="" textlink="">
      <xdr:nvSpPr>
        <xdr:cNvPr id="140" name="フローチャート: 判断 139">
          <a:extLst>
            <a:ext uri="{FF2B5EF4-FFF2-40B4-BE49-F238E27FC236}">
              <a16:creationId xmlns:a16="http://schemas.microsoft.com/office/drawing/2014/main" id="{00000000-0008-0000-0300-00008C000000}"/>
            </a:ext>
          </a:extLst>
        </xdr:cNvPr>
        <xdr:cNvSpPr/>
      </xdr:nvSpPr>
      <xdr:spPr>
        <a:xfrm>
          <a:off x="3175000" y="108958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64</xdr:row>
      <xdr:rowOff>9451</xdr:rowOff>
    </xdr:from>
    <xdr:ext cx="762000" cy="259045"/>
    <xdr:sp macro="" textlink="">
      <xdr:nvSpPr>
        <xdr:cNvPr id="141" name="テキスト ボックス 140">
          <a:extLst>
            <a:ext uri="{FF2B5EF4-FFF2-40B4-BE49-F238E27FC236}">
              <a16:creationId xmlns:a16="http://schemas.microsoft.com/office/drawing/2014/main" id="{00000000-0008-0000-0300-00008D000000}"/>
            </a:ext>
          </a:extLst>
        </xdr:cNvPr>
        <xdr:cNvSpPr txBox="1"/>
      </xdr:nvSpPr>
      <xdr:spPr>
        <a:xfrm>
          <a:off x="2844800" y="109822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61</xdr:row>
      <xdr:rowOff>53884</xdr:rowOff>
    </xdr:from>
    <xdr:to>
      <xdr:col>11</xdr:col>
      <xdr:colOff>31750</xdr:colOff>
      <xdr:row>63</xdr:row>
      <xdr:rowOff>41910</xdr:rowOff>
    </xdr:to>
    <xdr:cxnSp macro="">
      <xdr:nvCxnSpPr>
        <xdr:cNvPr id="142" name="直線コネクタ 141">
          <a:extLst>
            <a:ext uri="{FF2B5EF4-FFF2-40B4-BE49-F238E27FC236}">
              <a16:creationId xmlns:a16="http://schemas.microsoft.com/office/drawing/2014/main" id="{00000000-0008-0000-0300-00008E000000}"/>
            </a:ext>
          </a:extLst>
        </xdr:cNvPr>
        <xdr:cNvCxnSpPr/>
      </xdr:nvCxnSpPr>
      <xdr:spPr>
        <a:xfrm>
          <a:off x="1447800" y="10512334"/>
          <a:ext cx="889000" cy="3309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64</xdr:row>
      <xdr:rowOff>9253</xdr:rowOff>
    </xdr:from>
    <xdr:to>
      <xdr:col>11</xdr:col>
      <xdr:colOff>82550</xdr:colOff>
      <xdr:row>64</xdr:row>
      <xdr:rowOff>110853</xdr:rowOff>
    </xdr:to>
    <xdr:sp macro="" textlink="">
      <xdr:nvSpPr>
        <xdr:cNvPr id="143" name="フローチャート: 判断 142">
          <a:extLst>
            <a:ext uri="{FF2B5EF4-FFF2-40B4-BE49-F238E27FC236}">
              <a16:creationId xmlns:a16="http://schemas.microsoft.com/office/drawing/2014/main" id="{00000000-0008-0000-0300-00008F000000}"/>
            </a:ext>
          </a:extLst>
        </xdr:cNvPr>
        <xdr:cNvSpPr/>
      </xdr:nvSpPr>
      <xdr:spPr>
        <a:xfrm>
          <a:off x="2286000" y="109820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64</xdr:row>
      <xdr:rowOff>95630</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1955800" y="110684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70394</xdr:rowOff>
    </xdr:from>
    <xdr:to>
      <xdr:col>7</xdr:col>
      <xdr:colOff>31750</xdr:colOff>
      <xdr:row>64</xdr:row>
      <xdr:rowOff>544</xdr:rowOff>
    </xdr:to>
    <xdr:sp macro="" textlink="">
      <xdr:nvSpPr>
        <xdr:cNvPr id="145" name="フローチャート: 判断 144">
          <a:extLst>
            <a:ext uri="{FF2B5EF4-FFF2-40B4-BE49-F238E27FC236}">
              <a16:creationId xmlns:a16="http://schemas.microsoft.com/office/drawing/2014/main" id="{00000000-0008-0000-0300-000091000000}"/>
            </a:ext>
          </a:extLst>
        </xdr:cNvPr>
        <xdr:cNvSpPr/>
      </xdr:nvSpPr>
      <xdr:spPr>
        <a:xfrm>
          <a:off x="1397000" y="10871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156771</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1066800" y="109581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125549</xdr:rowOff>
    </xdr:from>
    <xdr:to>
      <xdr:col>23</xdr:col>
      <xdr:colOff>184150</xdr:colOff>
      <xdr:row>64</xdr:row>
      <xdr:rowOff>55699</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4902200" y="109268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62</xdr:row>
      <xdr:rowOff>142076</xdr:rowOff>
    </xdr:from>
    <xdr:ext cx="762000" cy="259045"/>
    <xdr:sp macro="" textlink="">
      <xdr:nvSpPr>
        <xdr:cNvPr id="153" name="財政構造の弾力性該当値テキスト">
          <a:extLst>
            <a:ext uri="{FF2B5EF4-FFF2-40B4-BE49-F238E27FC236}">
              <a16:creationId xmlns:a16="http://schemas.microsoft.com/office/drawing/2014/main" id="{00000000-0008-0000-0300-000099000000}"/>
            </a:ext>
          </a:extLst>
        </xdr:cNvPr>
        <xdr:cNvSpPr txBox="1"/>
      </xdr:nvSpPr>
      <xdr:spPr>
        <a:xfrm>
          <a:off x="5041900" y="107719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63</xdr:row>
      <xdr:rowOff>60053</xdr:rowOff>
    </xdr:from>
    <xdr:to>
      <xdr:col>19</xdr:col>
      <xdr:colOff>184150</xdr:colOff>
      <xdr:row>63</xdr:row>
      <xdr:rowOff>161653</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4064000" y="108614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62</xdr:row>
      <xdr:rowOff>380</xdr:rowOff>
    </xdr:from>
    <xdr:ext cx="7366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3733800" y="1063028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62</xdr:row>
      <xdr:rowOff>107406</xdr:rowOff>
    </xdr:from>
    <xdr:to>
      <xdr:col>15</xdr:col>
      <xdr:colOff>133350</xdr:colOff>
      <xdr:row>63</xdr:row>
      <xdr:rowOff>37556</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3175000" y="107373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47733</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2844800" y="105061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62</xdr:row>
      <xdr:rowOff>162560</xdr:rowOff>
    </xdr:from>
    <xdr:to>
      <xdr:col>11</xdr:col>
      <xdr:colOff>82550</xdr:colOff>
      <xdr:row>63</xdr:row>
      <xdr:rowOff>92710</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2286000" y="10792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102887</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1955800" y="10561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61</xdr:row>
      <xdr:rowOff>3084</xdr:rowOff>
    </xdr:from>
    <xdr:to>
      <xdr:col>7</xdr:col>
      <xdr:colOff>31750</xdr:colOff>
      <xdr:row>61</xdr:row>
      <xdr:rowOff>104684</xdr:rowOff>
    </xdr:to>
    <xdr:sp macro="" textlink="">
      <xdr:nvSpPr>
        <xdr:cNvPr id="160" name="楕円 159">
          <a:extLst>
            <a:ext uri="{FF2B5EF4-FFF2-40B4-BE49-F238E27FC236}">
              <a16:creationId xmlns:a16="http://schemas.microsoft.com/office/drawing/2014/main" id="{00000000-0008-0000-0300-0000A0000000}"/>
            </a:ext>
          </a:extLst>
        </xdr:cNvPr>
        <xdr:cNvSpPr/>
      </xdr:nvSpPr>
      <xdr:spPr>
        <a:xfrm>
          <a:off x="1397000" y="104615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59</xdr:row>
      <xdr:rowOff>114861</xdr:rowOff>
    </xdr:from>
    <xdr:ext cx="762000" cy="259045"/>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1066800" y="102304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2" name="正方形/長方形 161">
          <a:extLst>
            <a:ext uri="{FF2B5EF4-FFF2-40B4-BE49-F238E27FC236}">
              <a16:creationId xmlns:a16="http://schemas.microsoft.com/office/drawing/2014/main" id="{00000000-0008-0000-0300-0000A2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3" name="テキスト ボックス 162">
          <a:extLst>
            <a:ext uri="{FF2B5EF4-FFF2-40B4-BE49-F238E27FC236}">
              <a16:creationId xmlns:a16="http://schemas.microsoft.com/office/drawing/2014/main" id="{00000000-0008-0000-0300-0000A3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4" name="テキスト ボックス 163">
          <a:extLst>
            <a:ext uri="{FF2B5EF4-FFF2-40B4-BE49-F238E27FC236}">
              <a16:creationId xmlns:a16="http://schemas.microsoft.com/office/drawing/2014/main" id="{00000000-0008-0000-0300-0000A4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[647,717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131,654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157,142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2" name="正方形/長方形 171">
          <a:extLst>
            <a:ext uri="{FF2B5EF4-FFF2-40B4-BE49-F238E27FC236}">
              <a16:creationId xmlns:a16="http://schemas.microsoft.com/office/drawing/2014/main" id="{00000000-0008-0000-0300-0000AC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3" name="正方形/長方形 172">
          <a:extLst>
            <a:ext uri="{FF2B5EF4-FFF2-40B4-BE49-F238E27FC236}">
              <a16:creationId xmlns:a16="http://schemas.microsoft.com/office/drawing/2014/main" id="{00000000-0008-0000-0300-0000AD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4" name="テキスト ボックス 173">
          <a:extLst>
            <a:ext uri="{FF2B5EF4-FFF2-40B4-BE49-F238E27FC236}">
              <a16:creationId xmlns:a16="http://schemas.microsoft.com/office/drawing/2014/main" id="{00000000-0008-0000-0300-0000AE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人件費については、数名の昇格・新規採用職員の増により増額（</a:t>
          </a:r>
          <a:r>
            <a:rPr kumimoji="1" lang="en-US" altLang="ja-JP" sz="1300">
              <a:latin typeface="ＭＳ Ｐゴシック" panose="020B0600070205080204" pitchFamily="50" charset="-128"/>
              <a:ea typeface="ＭＳ Ｐゴシック" panose="020B0600070205080204" pitchFamily="50" charset="-128"/>
            </a:rPr>
            <a:t>+16,424</a:t>
          </a:r>
          <a:r>
            <a:rPr kumimoji="1" lang="ja-JP" altLang="en-US" sz="1300">
              <a:latin typeface="ＭＳ Ｐゴシック" panose="020B0600070205080204" pitchFamily="50" charset="-128"/>
              <a:ea typeface="ＭＳ Ｐゴシック" panose="020B0600070205080204" pitchFamily="50" charset="-128"/>
            </a:rPr>
            <a:t>円）している。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物件費については、ふるさと納税関連経費、財務書類作成委託、園地計画作成委託等の増額により、前年度より大幅に増額（</a:t>
          </a:r>
          <a:r>
            <a:rPr kumimoji="1" lang="en-US" altLang="ja-JP" sz="1300">
              <a:latin typeface="ＭＳ Ｐゴシック" panose="020B0600070205080204" pitchFamily="50" charset="-128"/>
              <a:ea typeface="ＭＳ Ｐゴシック" panose="020B0600070205080204" pitchFamily="50" charset="-128"/>
            </a:rPr>
            <a:t>+46,724</a:t>
          </a:r>
          <a:r>
            <a:rPr kumimoji="1" lang="ja-JP" altLang="en-US" sz="1300">
              <a:latin typeface="ＭＳ Ｐゴシック" panose="020B0600070205080204" pitchFamily="50" charset="-128"/>
              <a:ea typeface="ＭＳ Ｐゴシック" panose="020B0600070205080204" pitchFamily="50" charset="-128"/>
            </a:rPr>
            <a:t>円）している。また、地籍調査の事業規模が大きいこと等により類似団体を上回っている。（</a:t>
          </a:r>
          <a:r>
            <a:rPr kumimoji="1" lang="en-US" altLang="ja-JP" sz="1300">
              <a:latin typeface="ＭＳ Ｐゴシック" panose="020B0600070205080204" pitchFamily="50" charset="-128"/>
              <a:ea typeface="ＭＳ Ｐゴシック" panose="020B0600070205080204" pitchFamily="50" charset="-128"/>
            </a:rPr>
            <a:t>+234,460</a:t>
          </a:r>
          <a:r>
            <a:rPr kumimoji="1" lang="ja-JP" altLang="en-US" sz="1300">
              <a:latin typeface="ＭＳ Ｐゴシック" panose="020B0600070205080204" pitchFamily="50" charset="-128"/>
              <a:ea typeface="ＭＳ Ｐゴシック" panose="020B0600070205080204" pitchFamily="50" charset="-128"/>
            </a:rPr>
            <a:t>円）</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これまでの行財政改革を推進し、今後も歳出削減に取り組んでいく。</a:t>
          </a:r>
        </a:p>
      </xdr:txBody>
    </xdr:sp>
    <xdr:clientData/>
  </xdr:twoCellAnchor>
  <xdr:oneCellAnchor>
    <xdr:from>
      <xdr:col>3</xdr:col>
      <xdr:colOff>95250</xdr:colOff>
      <xdr:row>77</xdr:row>
      <xdr:rowOff>6350</xdr:rowOff>
    </xdr:from>
    <xdr:ext cx="349839" cy="225703"/>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7" name="テキスト ボックス 186">
          <a:extLst>
            <a:ext uri="{FF2B5EF4-FFF2-40B4-BE49-F238E27FC236}">
              <a16:creationId xmlns:a16="http://schemas.microsoft.com/office/drawing/2014/main" id="{00000000-0008-0000-0300-0000BB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9" name="テキスト ボックス 188">
          <a:extLst>
            <a:ext uri="{FF2B5EF4-FFF2-40B4-BE49-F238E27FC236}">
              <a16:creationId xmlns:a16="http://schemas.microsoft.com/office/drawing/2014/main" id="{00000000-0008-0000-0300-0000BD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91" name="人件費・物件費等の状況グラフ枠">
          <a:extLst>
            <a:ext uri="{FF2B5EF4-FFF2-40B4-BE49-F238E27FC236}">
              <a16:creationId xmlns:a16="http://schemas.microsoft.com/office/drawing/2014/main" id="{00000000-0008-0000-0300-0000BF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75313</xdr:rowOff>
    </xdr:from>
    <xdr:to>
      <xdr:col>23</xdr:col>
      <xdr:colOff>133350</xdr:colOff>
      <xdr:row>90</xdr:row>
      <xdr:rowOff>29609</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flipV="1">
          <a:off x="4953000" y="13962763"/>
          <a:ext cx="0" cy="149734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90</xdr:row>
      <xdr:rowOff>1686</xdr:rowOff>
    </xdr:from>
    <xdr:ext cx="762000" cy="259045"/>
    <xdr:sp macro="" textlink="">
      <xdr:nvSpPr>
        <xdr:cNvPr id="193" name="人件費・物件費等の状況最小値テキスト">
          <a:extLst>
            <a:ext uri="{FF2B5EF4-FFF2-40B4-BE49-F238E27FC236}">
              <a16:creationId xmlns:a16="http://schemas.microsoft.com/office/drawing/2014/main" id="{00000000-0008-0000-0300-0000C1000000}"/>
            </a:ext>
          </a:extLst>
        </xdr:cNvPr>
        <xdr:cNvSpPr txBox="1"/>
      </xdr:nvSpPr>
      <xdr:spPr>
        <a:xfrm>
          <a:off x="5041900" y="154321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1,494,190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90</xdr:row>
      <xdr:rowOff>29609</xdr:rowOff>
    </xdr:from>
    <xdr:to>
      <xdr:col>24</xdr:col>
      <xdr:colOff>12700</xdr:colOff>
      <xdr:row>90</xdr:row>
      <xdr:rowOff>29609</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a:off x="4864100" y="154601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161690</xdr:rowOff>
    </xdr:from>
    <xdr:ext cx="762000" cy="259045"/>
    <xdr:sp macro="" textlink="">
      <xdr:nvSpPr>
        <xdr:cNvPr id="195" name="人件費・物件費等の状況最大値テキスト">
          <a:extLst>
            <a:ext uri="{FF2B5EF4-FFF2-40B4-BE49-F238E27FC236}">
              <a16:creationId xmlns:a16="http://schemas.microsoft.com/office/drawing/2014/main" id="{00000000-0008-0000-0300-0000C3000000}"/>
            </a:ext>
          </a:extLst>
        </xdr:cNvPr>
        <xdr:cNvSpPr txBox="1"/>
      </xdr:nvSpPr>
      <xdr:spPr>
        <a:xfrm>
          <a:off x="5041900" y="137062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191,071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75313</xdr:rowOff>
    </xdr:from>
    <xdr:to>
      <xdr:col>24</xdr:col>
      <xdr:colOff>12700</xdr:colOff>
      <xdr:row>81</xdr:row>
      <xdr:rowOff>75313</xdr:rowOff>
    </xdr:to>
    <xdr:cxnSp macro="">
      <xdr:nvCxnSpPr>
        <xdr:cNvPr id="196" name="直線コネクタ 195">
          <a:extLst>
            <a:ext uri="{FF2B5EF4-FFF2-40B4-BE49-F238E27FC236}">
              <a16:creationId xmlns:a16="http://schemas.microsoft.com/office/drawing/2014/main" id="{00000000-0008-0000-0300-0000C4000000}"/>
            </a:ext>
          </a:extLst>
        </xdr:cNvPr>
        <xdr:cNvCxnSpPr/>
      </xdr:nvCxnSpPr>
      <xdr:spPr>
        <a:xfrm>
          <a:off x="4864100" y="139627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84</xdr:row>
      <xdr:rowOff>10716</xdr:rowOff>
    </xdr:from>
    <xdr:to>
      <xdr:col>23</xdr:col>
      <xdr:colOff>133350</xdr:colOff>
      <xdr:row>84</xdr:row>
      <xdr:rowOff>85672</xdr:rowOff>
    </xdr:to>
    <xdr:cxnSp macro="">
      <xdr:nvCxnSpPr>
        <xdr:cNvPr id="197" name="直線コネクタ 196">
          <a:extLst>
            <a:ext uri="{FF2B5EF4-FFF2-40B4-BE49-F238E27FC236}">
              <a16:creationId xmlns:a16="http://schemas.microsoft.com/office/drawing/2014/main" id="{00000000-0008-0000-0300-0000C5000000}"/>
            </a:ext>
          </a:extLst>
        </xdr:cNvPr>
        <xdr:cNvCxnSpPr/>
      </xdr:nvCxnSpPr>
      <xdr:spPr>
        <a:xfrm>
          <a:off x="4114800" y="14412516"/>
          <a:ext cx="838200" cy="749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124894</xdr:rowOff>
    </xdr:from>
    <xdr:ext cx="762000" cy="259045"/>
    <xdr:sp macro="" textlink="">
      <xdr:nvSpPr>
        <xdr:cNvPr id="198" name="人件費・物件費等の状況平均値テキスト">
          <a:extLst>
            <a:ext uri="{FF2B5EF4-FFF2-40B4-BE49-F238E27FC236}">
              <a16:creationId xmlns:a16="http://schemas.microsoft.com/office/drawing/2014/main" id="{00000000-0008-0000-0300-0000C6000000}"/>
            </a:ext>
          </a:extLst>
        </xdr:cNvPr>
        <xdr:cNvSpPr txBox="1"/>
      </xdr:nvSpPr>
      <xdr:spPr>
        <a:xfrm>
          <a:off x="5041900" y="140123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413,257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108367</xdr:rowOff>
    </xdr:from>
    <xdr:to>
      <xdr:col>23</xdr:col>
      <xdr:colOff>184150</xdr:colOff>
      <xdr:row>83</xdr:row>
      <xdr:rowOff>38517</xdr:rowOff>
    </xdr:to>
    <xdr:sp macro="" textlink="">
      <xdr:nvSpPr>
        <xdr:cNvPr id="199" name="フローチャート: 判断 198">
          <a:extLst>
            <a:ext uri="{FF2B5EF4-FFF2-40B4-BE49-F238E27FC236}">
              <a16:creationId xmlns:a16="http://schemas.microsoft.com/office/drawing/2014/main" id="{00000000-0008-0000-0300-0000C7000000}"/>
            </a:ext>
          </a:extLst>
        </xdr:cNvPr>
        <xdr:cNvSpPr/>
      </xdr:nvSpPr>
      <xdr:spPr>
        <a:xfrm>
          <a:off x="4902200" y="14167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83</xdr:row>
      <xdr:rowOff>137542</xdr:rowOff>
    </xdr:from>
    <xdr:to>
      <xdr:col>19</xdr:col>
      <xdr:colOff>133350</xdr:colOff>
      <xdr:row>84</xdr:row>
      <xdr:rowOff>10716</xdr:rowOff>
    </xdr:to>
    <xdr:cxnSp macro="">
      <xdr:nvCxnSpPr>
        <xdr:cNvPr id="200" name="直線コネクタ 199">
          <a:extLst>
            <a:ext uri="{FF2B5EF4-FFF2-40B4-BE49-F238E27FC236}">
              <a16:creationId xmlns:a16="http://schemas.microsoft.com/office/drawing/2014/main" id="{00000000-0008-0000-0300-0000C8000000}"/>
            </a:ext>
          </a:extLst>
        </xdr:cNvPr>
        <xdr:cNvCxnSpPr/>
      </xdr:nvCxnSpPr>
      <xdr:spPr>
        <a:xfrm>
          <a:off x="3225800" y="14367892"/>
          <a:ext cx="889000" cy="446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101640</xdr:rowOff>
    </xdr:from>
    <xdr:to>
      <xdr:col>19</xdr:col>
      <xdr:colOff>184150</xdr:colOff>
      <xdr:row>83</xdr:row>
      <xdr:rowOff>31790</xdr:rowOff>
    </xdr:to>
    <xdr:sp macro="" textlink="">
      <xdr:nvSpPr>
        <xdr:cNvPr id="201" name="フローチャート: 判断 200">
          <a:extLst>
            <a:ext uri="{FF2B5EF4-FFF2-40B4-BE49-F238E27FC236}">
              <a16:creationId xmlns:a16="http://schemas.microsoft.com/office/drawing/2014/main" id="{00000000-0008-0000-0300-0000C9000000}"/>
            </a:ext>
          </a:extLst>
        </xdr:cNvPr>
        <xdr:cNvSpPr/>
      </xdr:nvSpPr>
      <xdr:spPr>
        <a:xfrm>
          <a:off x="4064000" y="14160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41967</xdr:rowOff>
    </xdr:from>
    <xdr:ext cx="736600" cy="259045"/>
    <xdr:sp macro="" textlink="">
      <xdr:nvSpPr>
        <xdr:cNvPr id="202" name="テキスト ボックス 201">
          <a:extLst>
            <a:ext uri="{FF2B5EF4-FFF2-40B4-BE49-F238E27FC236}">
              <a16:creationId xmlns:a16="http://schemas.microsoft.com/office/drawing/2014/main" id="{00000000-0008-0000-0300-0000CA000000}"/>
            </a:ext>
          </a:extLst>
        </xdr:cNvPr>
        <xdr:cNvSpPr txBox="1"/>
      </xdr:nvSpPr>
      <xdr:spPr>
        <a:xfrm>
          <a:off x="3733800" y="139294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407,403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83</xdr:row>
      <xdr:rowOff>112711</xdr:rowOff>
    </xdr:from>
    <xdr:to>
      <xdr:col>15</xdr:col>
      <xdr:colOff>82550</xdr:colOff>
      <xdr:row>83</xdr:row>
      <xdr:rowOff>137542</xdr:rowOff>
    </xdr:to>
    <xdr:cxnSp macro="">
      <xdr:nvCxnSpPr>
        <xdr:cNvPr id="203" name="直線コネクタ 202">
          <a:extLst>
            <a:ext uri="{FF2B5EF4-FFF2-40B4-BE49-F238E27FC236}">
              <a16:creationId xmlns:a16="http://schemas.microsoft.com/office/drawing/2014/main" id="{00000000-0008-0000-0300-0000CB000000}"/>
            </a:ext>
          </a:extLst>
        </xdr:cNvPr>
        <xdr:cNvCxnSpPr/>
      </xdr:nvCxnSpPr>
      <xdr:spPr>
        <a:xfrm>
          <a:off x="2336800" y="14343061"/>
          <a:ext cx="889000" cy="248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78246</xdr:rowOff>
    </xdr:from>
    <xdr:to>
      <xdr:col>15</xdr:col>
      <xdr:colOff>133350</xdr:colOff>
      <xdr:row>83</xdr:row>
      <xdr:rowOff>8396</xdr:rowOff>
    </xdr:to>
    <xdr:sp macro="" textlink="">
      <xdr:nvSpPr>
        <xdr:cNvPr id="204" name="フローチャート: 判断 203">
          <a:extLst>
            <a:ext uri="{FF2B5EF4-FFF2-40B4-BE49-F238E27FC236}">
              <a16:creationId xmlns:a16="http://schemas.microsoft.com/office/drawing/2014/main" id="{00000000-0008-0000-0300-0000CC000000}"/>
            </a:ext>
          </a:extLst>
        </xdr:cNvPr>
        <xdr:cNvSpPr/>
      </xdr:nvSpPr>
      <xdr:spPr>
        <a:xfrm>
          <a:off x="3175000" y="14137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18573</xdr:rowOff>
    </xdr:from>
    <xdr:ext cx="762000" cy="259045"/>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2844800" y="139060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387,044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83</xdr:row>
      <xdr:rowOff>102346</xdr:rowOff>
    </xdr:from>
    <xdr:to>
      <xdr:col>11</xdr:col>
      <xdr:colOff>31750</xdr:colOff>
      <xdr:row>83</xdr:row>
      <xdr:rowOff>112711</xdr:rowOff>
    </xdr:to>
    <xdr:cxnSp macro="">
      <xdr:nvCxnSpPr>
        <xdr:cNvPr id="206" name="直線コネクタ 205">
          <a:extLst>
            <a:ext uri="{FF2B5EF4-FFF2-40B4-BE49-F238E27FC236}">
              <a16:creationId xmlns:a16="http://schemas.microsoft.com/office/drawing/2014/main" id="{00000000-0008-0000-0300-0000CE000000}"/>
            </a:ext>
          </a:extLst>
        </xdr:cNvPr>
        <xdr:cNvCxnSpPr/>
      </xdr:nvCxnSpPr>
      <xdr:spPr>
        <a:xfrm>
          <a:off x="1447800" y="14332696"/>
          <a:ext cx="889000" cy="103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71158</xdr:rowOff>
    </xdr:from>
    <xdr:to>
      <xdr:col>11</xdr:col>
      <xdr:colOff>82550</xdr:colOff>
      <xdr:row>83</xdr:row>
      <xdr:rowOff>1308</xdr:rowOff>
    </xdr:to>
    <xdr:sp macro="" textlink="">
      <xdr:nvSpPr>
        <xdr:cNvPr id="207" name="フローチャート: 判断 206">
          <a:extLst>
            <a:ext uri="{FF2B5EF4-FFF2-40B4-BE49-F238E27FC236}">
              <a16:creationId xmlns:a16="http://schemas.microsoft.com/office/drawing/2014/main" id="{00000000-0008-0000-0300-0000CF000000}"/>
            </a:ext>
          </a:extLst>
        </xdr:cNvPr>
        <xdr:cNvSpPr/>
      </xdr:nvSpPr>
      <xdr:spPr>
        <a:xfrm>
          <a:off x="2286000" y="141300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11485</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1955800" y="138989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380,876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41542</xdr:rowOff>
    </xdr:from>
    <xdr:to>
      <xdr:col>7</xdr:col>
      <xdr:colOff>31750</xdr:colOff>
      <xdr:row>82</xdr:row>
      <xdr:rowOff>143142</xdr:rowOff>
    </xdr:to>
    <xdr:sp macro="" textlink="">
      <xdr:nvSpPr>
        <xdr:cNvPr id="209" name="フローチャート: 判断 208">
          <a:extLst>
            <a:ext uri="{FF2B5EF4-FFF2-40B4-BE49-F238E27FC236}">
              <a16:creationId xmlns:a16="http://schemas.microsoft.com/office/drawing/2014/main" id="{00000000-0008-0000-0300-0000D1000000}"/>
            </a:ext>
          </a:extLst>
        </xdr:cNvPr>
        <xdr:cNvSpPr/>
      </xdr:nvSpPr>
      <xdr:spPr>
        <a:xfrm>
          <a:off x="1397000" y="141004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153319</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1066800" y="138693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355,101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4" name="テキスト ボックス 213">
          <a:extLst>
            <a:ext uri="{FF2B5EF4-FFF2-40B4-BE49-F238E27FC236}">
              <a16:creationId xmlns:a16="http://schemas.microsoft.com/office/drawing/2014/main" id="{00000000-0008-0000-0300-0000D6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84</xdr:row>
      <xdr:rowOff>34872</xdr:rowOff>
    </xdr:from>
    <xdr:to>
      <xdr:col>23</xdr:col>
      <xdr:colOff>184150</xdr:colOff>
      <xdr:row>84</xdr:row>
      <xdr:rowOff>136472</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4902200" y="14436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84</xdr:row>
      <xdr:rowOff>6949</xdr:rowOff>
    </xdr:from>
    <xdr:ext cx="762000" cy="259045"/>
    <xdr:sp macro="" textlink="">
      <xdr:nvSpPr>
        <xdr:cNvPr id="217" name="人件費・物件費等の状況該当値テキスト">
          <a:extLst>
            <a:ext uri="{FF2B5EF4-FFF2-40B4-BE49-F238E27FC236}">
              <a16:creationId xmlns:a16="http://schemas.microsoft.com/office/drawing/2014/main" id="{00000000-0008-0000-0300-0000D9000000}"/>
            </a:ext>
          </a:extLst>
        </xdr:cNvPr>
        <xdr:cNvSpPr txBox="1"/>
      </xdr:nvSpPr>
      <xdr:spPr>
        <a:xfrm>
          <a:off x="5041900" y="14408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647,717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83</xdr:row>
      <xdr:rowOff>131366</xdr:rowOff>
    </xdr:from>
    <xdr:to>
      <xdr:col>19</xdr:col>
      <xdr:colOff>184150</xdr:colOff>
      <xdr:row>84</xdr:row>
      <xdr:rowOff>61516</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4064000" y="143617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84</xdr:row>
      <xdr:rowOff>46293</xdr:rowOff>
    </xdr:from>
    <xdr:ext cx="736600" cy="25904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3733800" y="144480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582,484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83</xdr:row>
      <xdr:rowOff>86742</xdr:rowOff>
    </xdr:from>
    <xdr:to>
      <xdr:col>15</xdr:col>
      <xdr:colOff>133350</xdr:colOff>
      <xdr:row>84</xdr:row>
      <xdr:rowOff>16892</xdr:rowOff>
    </xdr:to>
    <xdr:sp macro="" textlink="">
      <xdr:nvSpPr>
        <xdr:cNvPr id="220" name="楕円 219">
          <a:extLst>
            <a:ext uri="{FF2B5EF4-FFF2-40B4-BE49-F238E27FC236}">
              <a16:creationId xmlns:a16="http://schemas.microsoft.com/office/drawing/2014/main" id="{00000000-0008-0000-0300-0000DC000000}"/>
            </a:ext>
          </a:extLst>
        </xdr:cNvPr>
        <xdr:cNvSpPr/>
      </xdr:nvSpPr>
      <xdr:spPr>
        <a:xfrm>
          <a:off x="3175000" y="143170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84</xdr:row>
      <xdr:rowOff>1669</xdr:rowOff>
    </xdr:from>
    <xdr:ext cx="762000" cy="259045"/>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2844800" y="144034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543,648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83</xdr:row>
      <xdr:rowOff>61911</xdr:rowOff>
    </xdr:from>
    <xdr:to>
      <xdr:col>11</xdr:col>
      <xdr:colOff>82550</xdr:colOff>
      <xdr:row>83</xdr:row>
      <xdr:rowOff>163511</xdr:rowOff>
    </xdr:to>
    <xdr:sp macro="" textlink="">
      <xdr:nvSpPr>
        <xdr:cNvPr id="222" name="楕円 221">
          <a:extLst>
            <a:ext uri="{FF2B5EF4-FFF2-40B4-BE49-F238E27FC236}">
              <a16:creationId xmlns:a16="http://schemas.microsoft.com/office/drawing/2014/main" id="{00000000-0008-0000-0300-0000DE000000}"/>
            </a:ext>
          </a:extLst>
        </xdr:cNvPr>
        <xdr:cNvSpPr/>
      </xdr:nvSpPr>
      <xdr:spPr>
        <a:xfrm>
          <a:off x="2286000" y="14292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83</xdr:row>
      <xdr:rowOff>148288</xdr:rowOff>
    </xdr:from>
    <xdr:ext cx="762000" cy="259045"/>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955800" y="143786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522,038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83</xdr:row>
      <xdr:rowOff>51546</xdr:rowOff>
    </xdr:from>
    <xdr:to>
      <xdr:col>7</xdr:col>
      <xdr:colOff>31750</xdr:colOff>
      <xdr:row>83</xdr:row>
      <xdr:rowOff>153146</xdr:rowOff>
    </xdr:to>
    <xdr:sp macro="" textlink="">
      <xdr:nvSpPr>
        <xdr:cNvPr id="224" name="楕円 223">
          <a:extLst>
            <a:ext uri="{FF2B5EF4-FFF2-40B4-BE49-F238E27FC236}">
              <a16:creationId xmlns:a16="http://schemas.microsoft.com/office/drawing/2014/main" id="{00000000-0008-0000-0300-0000E0000000}"/>
            </a:ext>
          </a:extLst>
        </xdr:cNvPr>
        <xdr:cNvSpPr/>
      </xdr:nvSpPr>
      <xdr:spPr>
        <a:xfrm>
          <a:off x="1397000" y="142818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83</xdr:row>
      <xdr:rowOff>137923</xdr:rowOff>
    </xdr:from>
    <xdr:ext cx="762000" cy="259045"/>
    <xdr:sp macro="" textlink="">
      <xdr:nvSpPr>
        <xdr:cNvPr id="225" name="テキスト ボックス 224">
          <a:extLst>
            <a:ext uri="{FF2B5EF4-FFF2-40B4-BE49-F238E27FC236}">
              <a16:creationId xmlns:a16="http://schemas.microsoft.com/office/drawing/2014/main" id="{00000000-0008-0000-0300-0000E1000000}"/>
            </a:ext>
          </a:extLst>
        </xdr:cNvPr>
        <xdr:cNvSpPr txBox="1"/>
      </xdr:nvSpPr>
      <xdr:spPr>
        <a:xfrm>
          <a:off x="1066800" y="143682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513,018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7" name="テキスト ボックス 226">
          <a:extLst>
            <a:ext uri="{FF2B5EF4-FFF2-40B4-BE49-F238E27FC236}">
              <a16:creationId xmlns:a16="http://schemas.microsoft.com/office/drawing/2014/main" id="{00000000-0008-0000-0300-0000E3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8" name="テキスト ボックス 227">
          <a:extLst>
            <a:ext uri="{FF2B5EF4-FFF2-40B4-BE49-F238E27FC236}">
              <a16:creationId xmlns:a16="http://schemas.microsoft.com/office/drawing/2014/main" id="{00000000-0008-0000-0300-0000E4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[97.0]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6" name="正方形/長方形 235">
          <a:extLst>
            <a:ext uri="{FF2B5EF4-FFF2-40B4-BE49-F238E27FC236}">
              <a16:creationId xmlns:a16="http://schemas.microsoft.com/office/drawing/2014/main" id="{00000000-0008-0000-0300-0000EC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7" name="正方形/長方形 236">
          <a:extLst>
            <a:ext uri="{FF2B5EF4-FFF2-40B4-BE49-F238E27FC236}">
              <a16:creationId xmlns:a16="http://schemas.microsoft.com/office/drawing/2014/main" id="{00000000-0008-0000-0300-0000ED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類似団体とほぼ同水準（</a:t>
          </a:r>
          <a:r>
            <a:rPr kumimoji="1" lang="en-US" altLang="ja-JP" sz="1300">
              <a:latin typeface="ＭＳ Ｐゴシック" panose="020B0600070205080204" pitchFamily="50" charset="-128"/>
              <a:ea typeface="ＭＳ Ｐゴシック" panose="020B0600070205080204" pitchFamily="50" charset="-128"/>
            </a:rPr>
            <a:t>+1.6</a:t>
          </a:r>
          <a:r>
            <a:rPr kumimoji="1" lang="ja-JP" altLang="en-US" sz="1300">
              <a:latin typeface="ＭＳ Ｐゴシック" panose="020B0600070205080204" pitchFamily="50" charset="-128"/>
              <a:ea typeface="ＭＳ Ｐゴシック" panose="020B0600070205080204" pitchFamily="50" charset="-128"/>
            </a:rPr>
            <a:t>）で推移しており、今後も給与の適正化に努める。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120650</xdr:rowOff>
    </xdr:from>
    <xdr:to>
      <xdr:col>85</xdr:col>
      <xdr:colOff>95250</xdr:colOff>
      <xdr:row>88</xdr:row>
      <xdr:rowOff>120650</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520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149877</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50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81</xdr:row>
      <xdr:rowOff>114300</xdr:rowOff>
    </xdr:from>
    <xdr:to>
      <xdr:col>85</xdr:col>
      <xdr:colOff>95250</xdr:colOff>
      <xdr:row>81</xdr:row>
      <xdr:rowOff>114300</xdr:rowOff>
    </xdr:to>
    <xdr:cxnSp macro="">
      <xdr:nvCxnSpPr>
        <xdr:cNvPr id="245" name="直線コネクタ 244">
          <a:extLst>
            <a:ext uri="{FF2B5EF4-FFF2-40B4-BE49-F238E27FC236}">
              <a16:creationId xmlns:a16="http://schemas.microsoft.com/office/drawing/2014/main" id="{00000000-0008-0000-0300-0000F5000000}"/>
            </a:ext>
          </a:extLst>
        </xdr:cNvPr>
        <xdr:cNvCxnSpPr/>
      </xdr:nvCxnSpPr>
      <xdr:spPr>
        <a:xfrm>
          <a:off x="12827000" y="1400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143527</xdr:rowOff>
    </xdr:from>
    <xdr:ext cx="762000" cy="259045"/>
    <xdr:sp macro="" textlink="">
      <xdr:nvSpPr>
        <xdr:cNvPr id="246" name="テキスト ボックス 245">
          <a:extLst>
            <a:ext uri="{FF2B5EF4-FFF2-40B4-BE49-F238E27FC236}">
              <a16:creationId xmlns:a16="http://schemas.microsoft.com/office/drawing/2014/main" id="{00000000-0008-0000-0300-0000F6000000}"/>
            </a:ext>
          </a:extLst>
        </xdr:cNvPr>
        <xdr:cNvSpPr txBox="1"/>
      </xdr:nvSpPr>
      <xdr:spPr>
        <a:xfrm>
          <a:off x="12065000" y="1385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7" name="直線コネクタ 246">
          <a:extLst>
            <a:ext uri="{FF2B5EF4-FFF2-40B4-BE49-F238E27FC236}">
              <a16:creationId xmlns:a16="http://schemas.microsoft.com/office/drawing/2014/main" id="{00000000-0008-0000-0300-0000F7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8" name="テキスト ボックス 247">
          <a:extLst>
            <a:ext uri="{FF2B5EF4-FFF2-40B4-BE49-F238E27FC236}">
              <a16:creationId xmlns:a16="http://schemas.microsoft.com/office/drawing/2014/main" id="{00000000-0008-0000-0300-0000F8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9" name="給与水準   （国との比較）グラフ枠">
          <a:extLst>
            <a:ext uri="{FF2B5EF4-FFF2-40B4-BE49-F238E27FC236}">
              <a16:creationId xmlns:a16="http://schemas.microsoft.com/office/drawing/2014/main" id="{00000000-0008-0000-0300-0000F9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66039</xdr:rowOff>
    </xdr:from>
    <xdr:to>
      <xdr:col>81</xdr:col>
      <xdr:colOff>44450</xdr:colOff>
      <xdr:row>89</xdr:row>
      <xdr:rowOff>63818</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flipV="1">
          <a:off x="17018000" y="13953489"/>
          <a:ext cx="0" cy="136937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35895</xdr:rowOff>
    </xdr:from>
    <xdr:ext cx="762000" cy="259045"/>
    <xdr:sp macro="" textlink="">
      <xdr:nvSpPr>
        <xdr:cNvPr id="251" name="給与水準   （国との比較）最小値テキスト">
          <a:extLst>
            <a:ext uri="{FF2B5EF4-FFF2-40B4-BE49-F238E27FC236}">
              <a16:creationId xmlns:a16="http://schemas.microsoft.com/office/drawing/2014/main" id="{00000000-0008-0000-0300-0000FB000000}"/>
            </a:ext>
          </a:extLst>
        </xdr:cNvPr>
        <xdr:cNvSpPr txBox="1"/>
      </xdr:nvSpPr>
      <xdr:spPr>
        <a:xfrm>
          <a:off x="17106900" y="152949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63818</xdr:rowOff>
    </xdr:from>
    <xdr:to>
      <xdr:col>81</xdr:col>
      <xdr:colOff>133350</xdr:colOff>
      <xdr:row>89</xdr:row>
      <xdr:rowOff>63818</xdr:rowOff>
    </xdr:to>
    <xdr:cxnSp macro="">
      <xdr:nvCxnSpPr>
        <xdr:cNvPr id="252" name="直線コネクタ 251">
          <a:extLst>
            <a:ext uri="{FF2B5EF4-FFF2-40B4-BE49-F238E27FC236}">
              <a16:creationId xmlns:a16="http://schemas.microsoft.com/office/drawing/2014/main" id="{00000000-0008-0000-0300-0000FC000000}"/>
            </a:ext>
          </a:extLst>
        </xdr:cNvPr>
        <xdr:cNvCxnSpPr/>
      </xdr:nvCxnSpPr>
      <xdr:spPr>
        <a:xfrm>
          <a:off x="16929100" y="153228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152416</xdr:rowOff>
    </xdr:from>
    <xdr:ext cx="762000" cy="259045"/>
    <xdr:sp macro="" textlink="">
      <xdr:nvSpPr>
        <xdr:cNvPr id="253" name="給与水準   （国との比較）最大値テキスト">
          <a:extLst>
            <a:ext uri="{FF2B5EF4-FFF2-40B4-BE49-F238E27FC236}">
              <a16:creationId xmlns:a16="http://schemas.microsoft.com/office/drawing/2014/main" id="{00000000-0008-0000-0300-0000FD000000}"/>
            </a:ext>
          </a:extLst>
        </xdr:cNvPr>
        <xdr:cNvSpPr txBox="1"/>
      </xdr:nvSpPr>
      <xdr:spPr>
        <a:xfrm>
          <a:off x="17106900" y="136969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66039</xdr:rowOff>
    </xdr:from>
    <xdr:to>
      <xdr:col>81</xdr:col>
      <xdr:colOff>133350</xdr:colOff>
      <xdr:row>81</xdr:row>
      <xdr:rowOff>66039</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a:off x="16929100" y="139534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87</xdr:row>
      <xdr:rowOff>111125</xdr:rowOff>
    </xdr:from>
    <xdr:to>
      <xdr:col>81</xdr:col>
      <xdr:colOff>44450</xdr:colOff>
      <xdr:row>87</xdr:row>
      <xdr:rowOff>111125</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a:off x="16179800" y="15027275"/>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85</xdr:row>
      <xdr:rowOff>151782</xdr:rowOff>
    </xdr:from>
    <xdr:ext cx="762000" cy="259045"/>
    <xdr:sp macro="" textlink="">
      <xdr:nvSpPr>
        <xdr:cNvPr id="256" name="給与水準   （国との比較）平均値テキスト">
          <a:extLst>
            <a:ext uri="{FF2B5EF4-FFF2-40B4-BE49-F238E27FC236}">
              <a16:creationId xmlns:a16="http://schemas.microsoft.com/office/drawing/2014/main" id="{00000000-0008-0000-0300-000000010000}"/>
            </a:ext>
          </a:extLst>
        </xdr:cNvPr>
        <xdr:cNvSpPr txBox="1"/>
      </xdr:nvSpPr>
      <xdr:spPr>
        <a:xfrm>
          <a:off x="17106900" y="1472503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135255</xdr:rowOff>
    </xdr:from>
    <xdr:to>
      <xdr:col>81</xdr:col>
      <xdr:colOff>95250</xdr:colOff>
      <xdr:row>87</xdr:row>
      <xdr:rowOff>65405</xdr:rowOff>
    </xdr:to>
    <xdr:sp macro="" textlink="">
      <xdr:nvSpPr>
        <xdr:cNvPr id="257" name="フローチャート: 判断 256">
          <a:extLst>
            <a:ext uri="{FF2B5EF4-FFF2-40B4-BE49-F238E27FC236}">
              <a16:creationId xmlns:a16="http://schemas.microsoft.com/office/drawing/2014/main" id="{00000000-0008-0000-0300-000001010000}"/>
            </a:ext>
          </a:extLst>
        </xdr:cNvPr>
        <xdr:cNvSpPr/>
      </xdr:nvSpPr>
      <xdr:spPr>
        <a:xfrm>
          <a:off x="16967200" y="14879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87</xdr:row>
      <xdr:rowOff>86995</xdr:rowOff>
    </xdr:from>
    <xdr:to>
      <xdr:col>77</xdr:col>
      <xdr:colOff>44450</xdr:colOff>
      <xdr:row>87</xdr:row>
      <xdr:rowOff>111125</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a:off x="15290800" y="15003145"/>
          <a:ext cx="8890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123189</xdr:rowOff>
    </xdr:from>
    <xdr:to>
      <xdr:col>77</xdr:col>
      <xdr:colOff>95250</xdr:colOff>
      <xdr:row>87</xdr:row>
      <xdr:rowOff>53339</xdr:rowOff>
    </xdr:to>
    <xdr:sp macro="" textlink="">
      <xdr:nvSpPr>
        <xdr:cNvPr id="259" name="フローチャート: 判断 258">
          <a:extLst>
            <a:ext uri="{FF2B5EF4-FFF2-40B4-BE49-F238E27FC236}">
              <a16:creationId xmlns:a16="http://schemas.microsoft.com/office/drawing/2014/main" id="{00000000-0008-0000-0300-000003010000}"/>
            </a:ext>
          </a:extLst>
        </xdr:cNvPr>
        <xdr:cNvSpPr/>
      </xdr:nvSpPr>
      <xdr:spPr>
        <a:xfrm>
          <a:off x="16129000" y="148678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63516</xdr:rowOff>
    </xdr:from>
    <xdr:ext cx="736600" cy="259045"/>
    <xdr:sp macro="" textlink="">
      <xdr:nvSpPr>
        <xdr:cNvPr id="260" name="テキスト ボックス 259">
          <a:extLst>
            <a:ext uri="{FF2B5EF4-FFF2-40B4-BE49-F238E27FC236}">
              <a16:creationId xmlns:a16="http://schemas.microsoft.com/office/drawing/2014/main" id="{00000000-0008-0000-0300-000004010000}"/>
            </a:ext>
          </a:extLst>
        </xdr:cNvPr>
        <xdr:cNvSpPr txBox="1"/>
      </xdr:nvSpPr>
      <xdr:spPr>
        <a:xfrm>
          <a:off x="15798800" y="1463676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87</xdr:row>
      <xdr:rowOff>26670</xdr:rowOff>
    </xdr:from>
    <xdr:to>
      <xdr:col>72</xdr:col>
      <xdr:colOff>203200</xdr:colOff>
      <xdr:row>87</xdr:row>
      <xdr:rowOff>86995</xdr:rowOff>
    </xdr:to>
    <xdr:cxnSp macro="">
      <xdr:nvCxnSpPr>
        <xdr:cNvPr id="261" name="直線コネクタ 260">
          <a:extLst>
            <a:ext uri="{FF2B5EF4-FFF2-40B4-BE49-F238E27FC236}">
              <a16:creationId xmlns:a16="http://schemas.microsoft.com/office/drawing/2014/main" id="{00000000-0008-0000-0300-000005010000}"/>
            </a:ext>
          </a:extLst>
        </xdr:cNvPr>
        <xdr:cNvCxnSpPr/>
      </xdr:nvCxnSpPr>
      <xdr:spPr>
        <a:xfrm>
          <a:off x="14401800" y="14942820"/>
          <a:ext cx="889000" cy="603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135255</xdr:rowOff>
    </xdr:from>
    <xdr:to>
      <xdr:col>73</xdr:col>
      <xdr:colOff>44450</xdr:colOff>
      <xdr:row>87</xdr:row>
      <xdr:rowOff>65405</xdr:rowOff>
    </xdr:to>
    <xdr:sp macro="" textlink="">
      <xdr:nvSpPr>
        <xdr:cNvPr id="262" name="フローチャート: 判断 261">
          <a:extLst>
            <a:ext uri="{FF2B5EF4-FFF2-40B4-BE49-F238E27FC236}">
              <a16:creationId xmlns:a16="http://schemas.microsoft.com/office/drawing/2014/main" id="{00000000-0008-0000-0300-000006010000}"/>
            </a:ext>
          </a:extLst>
        </xdr:cNvPr>
        <xdr:cNvSpPr/>
      </xdr:nvSpPr>
      <xdr:spPr>
        <a:xfrm>
          <a:off x="15240000" y="14879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75582</xdr:rowOff>
    </xdr:from>
    <xdr:ext cx="762000" cy="259045"/>
    <xdr:sp macro="" textlink="">
      <xdr:nvSpPr>
        <xdr:cNvPr id="263" name="テキスト ボックス 262">
          <a:extLst>
            <a:ext uri="{FF2B5EF4-FFF2-40B4-BE49-F238E27FC236}">
              <a16:creationId xmlns:a16="http://schemas.microsoft.com/office/drawing/2014/main" id="{00000000-0008-0000-0300-000007010000}"/>
            </a:ext>
          </a:extLst>
        </xdr:cNvPr>
        <xdr:cNvSpPr txBox="1"/>
      </xdr:nvSpPr>
      <xdr:spPr>
        <a:xfrm>
          <a:off x="14909800" y="146488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87</xdr:row>
      <xdr:rowOff>26670</xdr:rowOff>
    </xdr:from>
    <xdr:to>
      <xdr:col>68</xdr:col>
      <xdr:colOff>152400</xdr:colOff>
      <xdr:row>87</xdr:row>
      <xdr:rowOff>44768</xdr:rowOff>
    </xdr:to>
    <xdr:cxnSp macro="">
      <xdr:nvCxnSpPr>
        <xdr:cNvPr id="264" name="直線コネクタ 263">
          <a:extLst>
            <a:ext uri="{FF2B5EF4-FFF2-40B4-BE49-F238E27FC236}">
              <a16:creationId xmlns:a16="http://schemas.microsoft.com/office/drawing/2014/main" id="{00000000-0008-0000-0300-000008010000}"/>
            </a:ext>
          </a:extLst>
        </xdr:cNvPr>
        <xdr:cNvCxnSpPr/>
      </xdr:nvCxnSpPr>
      <xdr:spPr>
        <a:xfrm flipV="1">
          <a:off x="13512800" y="14942820"/>
          <a:ext cx="889000" cy="180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111125</xdr:rowOff>
    </xdr:from>
    <xdr:to>
      <xdr:col>68</xdr:col>
      <xdr:colOff>203200</xdr:colOff>
      <xdr:row>87</xdr:row>
      <xdr:rowOff>41275</xdr:rowOff>
    </xdr:to>
    <xdr:sp macro="" textlink="">
      <xdr:nvSpPr>
        <xdr:cNvPr id="265" name="フローチャート: 判断 264">
          <a:extLst>
            <a:ext uri="{FF2B5EF4-FFF2-40B4-BE49-F238E27FC236}">
              <a16:creationId xmlns:a16="http://schemas.microsoft.com/office/drawing/2014/main" id="{00000000-0008-0000-0300-000009010000}"/>
            </a:ext>
          </a:extLst>
        </xdr:cNvPr>
        <xdr:cNvSpPr/>
      </xdr:nvSpPr>
      <xdr:spPr>
        <a:xfrm>
          <a:off x="14351000" y="14855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51452</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4020800" y="146247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86995</xdr:rowOff>
    </xdr:from>
    <xdr:to>
      <xdr:col>64</xdr:col>
      <xdr:colOff>152400</xdr:colOff>
      <xdr:row>87</xdr:row>
      <xdr:rowOff>17145</xdr:rowOff>
    </xdr:to>
    <xdr:sp macro="" textlink="">
      <xdr:nvSpPr>
        <xdr:cNvPr id="267" name="フローチャート: 判断 266">
          <a:extLst>
            <a:ext uri="{FF2B5EF4-FFF2-40B4-BE49-F238E27FC236}">
              <a16:creationId xmlns:a16="http://schemas.microsoft.com/office/drawing/2014/main" id="{00000000-0008-0000-0300-00000B010000}"/>
            </a:ext>
          </a:extLst>
        </xdr:cNvPr>
        <xdr:cNvSpPr/>
      </xdr:nvSpPr>
      <xdr:spPr>
        <a:xfrm>
          <a:off x="13462000" y="14831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27322</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3131800" y="146005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60325</xdr:rowOff>
    </xdr:from>
    <xdr:to>
      <xdr:col>81</xdr:col>
      <xdr:colOff>95250</xdr:colOff>
      <xdr:row>87</xdr:row>
      <xdr:rowOff>161925</xdr:rowOff>
    </xdr:to>
    <xdr:sp macro="" textlink="">
      <xdr:nvSpPr>
        <xdr:cNvPr id="274" name="楕円 273">
          <a:extLst>
            <a:ext uri="{FF2B5EF4-FFF2-40B4-BE49-F238E27FC236}">
              <a16:creationId xmlns:a16="http://schemas.microsoft.com/office/drawing/2014/main" id="{00000000-0008-0000-0300-000012010000}"/>
            </a:ext>
          </a:extLst>
        </xdr:cNvPr>
        <xdr:cNvSpPr/>
      </xdr:nvSpPr>
      <xdr:spPr>
        <a:xfrm>
          <a:off x="16967200" y="14976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87</xdr:row>
      <xdr:rowOff>32402</xdr:rowOff>
    </xdr:from>
    <xdr:ext cx="762000" cy="259045"/>
    <xdr:sp macro="" textlink="">
      <xdr:nvSpPr>
        <xdr:cNvPr id="275" name="給与水準   （国との比較）該当値テキスト">
          <a:extLst>
            <a:ext uri="{FF2B5EF4-FFF2-40B4-BE49-F238E27FC236}">
              <a16:creationId xmlns:a16="http://schemas.microsoft.com/office/drawing/2014/main" id="{00000000-0008-0000-0300-000013010000}"/>
            </a:ext>
          </a:extLst>
        </xdr:cNvPr>
        <xdr:cNvSpPr txBox="1"/>
      </xdr:nvSpPr>
      <xdr:spPr>
        <a:xfrm>
          <a:off x="17106900" y="149485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87</xdr:row>
      <xdr:rowOff>60325</xdr:rowOff>
    </xdr:from>
    <xdr:to>
      <xdr:col>77</xdr:col>
      <xdr:colOff>95250</xdr:colOff>
      <xdr:row>87</xdr:row>
      <xdr:rowOff>161925</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6129000" y="14976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87</xdr:row>
      <xdr:rowOff>146702</xdr:rowOff>
    </xdr:from>
    <xdr:ext cx="736600" cy="25904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5798800" y="150628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87</xdr:row>
      <xdr:rowOff>36195</xdr:rowOff>
    </xdr:from>
    <xdr:to>
      <xdr:col>73</xdr:col>
      <xdr:colOff>44450</xdr:colOff>
      <xdr:row>87</xdr:row>
      <xdr:rowOff>137795</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5240000" y="14952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87</xdr:row>
      <xdr:rowOff>122572</xdr:rowOff>
    </xdr:from>
    <xdr:ext cx="7620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4909800" y="150387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86</xdr:row>
      <xdr:rowOff>147320</xdr:rowOff>
    </xdr:from>
    <xdr:to>
      <xdr:col>68</xdr:col>
      <xdr:colOff>203200</xdr:colOff>
      <xdr:row>87</xdr:row>
      <xdr:rowOff>77470</xdr:rowOff>
    </xdr:to>
    <xdr:sp macro="" textlink="">
      <xdr:nvSpPr>
        <xdr:cNvPr id="280" name="楕円 279">
          <a:extLst>
            <a:ext uri="{FF2B5EF4-FFF2-40B4-BE49-F238E27FC236}">
              <a16:creationId xmlns:a16="http://schemas.microsoft.com/office/drawing/2014/main" id="{00000000-0008-0000-0300-000018010000}"/>
            </a:ext>
          </a:extLst>
        </xdr:cNvPr>
        <xdr:cNvSpPr/>
      </xdr:nvSpPr>
      <xdr:spPr>
        <a:xfrm>
          <a:off x="14351000" y="14892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62247</xdr:rowOff>
    </xdr:from>
    <xdr:ext cx="762000" cy="259045"/>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4020800" y="14978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165418</xdr:rowOff>
    </xdr:from>
    <xdr:to>
      <xdr:col>64</xdr:col>
      <xdr:colOff>152400</xdr:colOff>
      <xdr:row>87</xdr:row>
      <xdr:rowOff>95568</xdr:rowOff>
    </xdr:to>
    <xdr:sp macro="" textlink="">
      <xdr:nvSpPr>
        <xdr:cNvPr id="282" name="楕円 281">
          <a:extLst>
            <a:ext uri="{FF2B5EF4-FFF2-40B4-BE49-F238E27FC236}">
              <a16:creationId xmlns:a16="http://schemas.microsoft.com/office/drawing/2014/main" id="{00000000-0008-0000-0300-00001A010000}"/>
            </a:ext>
          </a:extLst>
        </xdr:cNvPr>
        <xdr:cNvSpPr/>
      </xdr:nvSpPr>
      <xdr:spPr>
        <a:xfrm>
          <a:off x="13462000" y="149101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80345</xdr:rowOff>
    </xdr:from>
    <xdr:ext cx="762000" cy="259045"/>
    <xdr:sp macro="" textlink="">
      <xdr:nvSpPr>
        <xdr:cNvPr id="283" name="テキスト ボックス 282">
          <a:extLst>
            <a:ext uri="{FF2B5EF4-FFF2-40B4-BE49-F238E27FC236}">
              <a16:creationId xmlns:a16="http://schemas.microsoft.com/office/drawing/2014/main" id="{00000000-0008-0000-0300-00001B010000}"/>
            </a:ext>
          </a:extLst>
        </xdr:cNvPr>
        <xdr:cNvSpPr txBox="1"/>
      </xdr:nvSpPr>
      <xdr:spPr>
        <a:xfrm>
          <a:off x="13131800" y="149964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4" name="正方形/長方形 283">
          <a:extLst>
            <a:ext uri="{FF2B5EF4-FFF2-40B4-BE49-F238E27FC236}">
              <a16:creationId xmlns:a16="http://schemas.microsoft.com/office/drawing/2014/main" id="{00000000-0008-0000-0300-00001C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64</xdr:col>
      <xdr:colOff>41573</xdr:colOff>
      <xdr:row>53</xdr:row>
      <xdr:rowOff>101600</xdr:rowOff>
    </xdr:from>
    <xdr:ext cx="2050454" cy="309059"/>
    <xdr:sp macro="" textlink="">
      <xdr:nvSpPr>
        <xdr:cNvPr id="285" name="テキスト ボックス 284">
          <a:extLst>
            <a:ext uri="{FF2B5EF4-FFF2-40B4-BE49-F238E27FC236}">
              <a16:creationId xmlns:a16="http://schemas.microsoft.com/office/drawing/2014/main" id="{00000000-0008-0000-0300-00001D010000}"/>
            </a:ext>
          </a:extLst>
        </xdr:cNvPr>
        <xdr:cNvSpPr txBox="1"/>
      </xdr:nvSpPr>
      <xdr:spPr>
        <a:xfrm>
          <a:off x="13452773" y="9188450"/>
          <a:ext cx="205045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人口千人当たり職員数</a:t>
          </a:r>
        </a:p>
      </xdr:txBody>
    </xdr:sp>
    <xdr:clientData/>
  </xdr:oneCellAnchor>
  <xdr:oneCellAnchor>
    <xdr:from>
      <xdr:col>74</xdr:col>
      <xdr:colOff>123528</xdr:colOff>
      <xdr:row>53</xdr:row>
      <xdr:rowOff>76200</xdr:rowOff>
    </xdr:from>
    <xdr:ext cx="1651000" cy="359073"/>
    <xdr:sp macro="" textlink="">
      <xdr:nvSpPr>
        <xdr:cNvPr id="286" name="テキスト ボックス 285">
          <a:extLst>
            <a:ext uri="{FF2B5EF4-FFF2-40B4-BE49-F238E27FC236}">
              <a16:creationId xmlns:a16="http://schemas.microsoft.com/office/drawing/2014/main" id="{00000000-0008-0000-0300-00001E010000}"/>
            </a:ext>
          </a:extLst>
        </xdr:cNvPr>
        <xdr:cNvSpPr txBox="1"/>
      </xdr:nvSpPr>
      <xdr:spPr>
        <a:xfrm>
          <a:off x="15630228"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[31.11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人口千人当たり職員数の分析欄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6" name="テキスト ボックス 295">
          <a:extLst>
            <a:ext uri="{FF2B5EF4-FFF2-40B4-BE49-F238E27FC236}">
              <a16:creationId xmlns:a16="http://schemas.microsoft.com/office/drawing/2014/main" id="{00000000-0008-0000-0300-000028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集中改革プランに基づき職員数の削減に努めたが、類似団体の中でも人口規模が小さく数値は高い状況にある。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様々な異なる条件から類似団体と単純比較はできないが、必要な行政サービス提供の整理や業務の効率化を行い、適正な定員管理に努める。</a:t>
          </a:r>
        </a:p>
      </xdr:txBody>
    </xdr:sp>
    <xdr:clientData/>
  </xdr:twoCellAnchor>
  <xdr:oneCellAnchor>
    <xdr:from>
      <xdr:col>61</xdr:col>
      <xdr:colOff>6350</xdr:colOff>
      <xdr:row>54</xdr:row>
      <xdr:rowOff>139700</xdr:rowOff>
    </xdr:from>
    <xdr:ext cx="349839" cy="225703"/>
    <xdr:sp macro="" textlink="">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8" name="直線コネクタ 297">
          <a:extLst>
            <a:ext uri="{FF2B5EF4-FFF2-40B4-BE49-F238E27FC236}">
              <a16:creationId xmlns:a16="http://schemas.microsoft.com/office/drawing/2014/main" id="{00000000-0008-0000-0300-00002A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31750</xdr:rowOff>
    </xdr:from>
    <xdr:to>
      <xdr:col>85</xdr:col>
      <xdr:colOff>95250</xdr:colOff>
      <xdr:row>67</xdr:row>
      <xdr:rowOff>31750</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60977</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64</xdr:row>
      <xdr:rowOff>63500</xdr:rowOff>
    </xdr:from>
    <xdr:to>
      <xdr:col>85</xdr:col>
      <xdr:colOff>95250</xdr:colOff>
      <xdr:row>64</xdr:row>
      <xdr:rowOff>63500</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92727</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95250</xdr:rowOff>
    </xdr:from>
    <xdr:to>
      <xdr:col>85</xdr:col>
      <xdr:colOff>95250</xdr:colOff>
      <xdr:row>61</xdr:row>
      <xdr:rowOff>95250</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60</xdr:row>
      <xdr:rowOff>124477</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127000</xdr:rowOff>
    </xdr:from>
    <xdr:to>
      <xdr:col>85</xdr:col>
      <xdr:colOff>95250</xdr:colOff>
      <xdr:row>58</xdr:row>
      <xdr:rowOff>127000</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156227</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55</xdr:row>
      <xdr:rowOff>158750</xdr:rowOff>
    </xdr:from>
    <xdr:to>
      <xdr:col>85</xdr:col>
      <xdr:colOff>95250</xdr:colOff>
      <xdr:row>70</xdr:row>
      <xdr:rowOff>0</xdr:rowOff>
    </xdr:to>
    <xdr:sp macro="" textlink="">
      <xdr:nvSpPr>
        <xdr:cNvPr id="309" name="定員管理の状況グラフ枠">
          <a:extLst>
            <a:ext uri="{FF2B5EF4-FFF2-40B4-BE49-F238E27FC236}">
              <a16:creationId xmlns:a16="http://schemas.microsoft.com/office/drawing/2014/main" id="{00000000-0008-0000-0300-000035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59</xdr:row>
      <xdr:rowOff>157759</xdr:rowOff>
    </xdr:from>
    <xdr:to>
      <xdr:col>81</xdr:col>
      <xdr:colOff>44450</xdr:colOff>
      <xdr:row>67</xdr:row>
      <xdr:rowOff>11240</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flipV="1">
          <a:off x="17018000" y="10273309"/>
          <a:ext cx="0" cy="122508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154767</xdr:rowOff>
    </xdr:from>
    <xdr:ext cx="762000" cy="259045"/>
    <xdr:sp macro="" textlink="">
      <xdr:nvSpPr>
        <xdr:cNvPr id="311" name="定員管理の状況最小値テキスト">
          <a:extLst>
            <a:ext uri="{FF2B5EF4-FFF2-40B4-BE49-F238E27FC236}">
              <a16:creationId xmlns:a16="http://schemas.microsoft.com/office/drawing/2014/main" id="{00000000-0008-0000-0300-000037010000}"/>
            </a:ext>
          </a:extLst>
        </xdr:cNvPr>
        <xdr:cNvSpPr txBox="1"/>
      </xdr:nvSpPr>
      <xdr:spPr>
        <a:xfrm>
          <a:off x="17106900" y="114704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11240</xdr:rowOff>
    </xdr:from>
    <xdr:to>
      <xdr:col>81</xdr:col>
      <xdr:colOff>133350</xdr:colOff>
      <xdr:row>67</xdr:row>
      <xdr:rowOff>11240</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a:off x="16929100" y="114983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58</xdr:row>
      <xdr:rowOff>72686</xdr:rowOff>
    </xdr:from>
    <xdr:ext cx="762000" cy="259045"/>
    <xdr:sp macro="" textlink="">
      <xdr:nvSpPr>
        <xdr:cNvPr id="313" name="定員管理の状況最大値テキスト">
          <a:extLst>
            <a:ext uri="{FF2B5EF4-FFF2-40B4-BE49-F238E27FC236}">
              <a16:creationId xmlns:a16="http://schemas.microsoft.com/office/drawing/2014/main" id="{00000000-0008-0000-0300-000039010000}"/>
            </a:ext>
          </a:extLst>
        </xdr:cNvPr>
        <xdr:cNvSpPr txBox="1"/>
      </xdr:nvSpPr>
      <xdr:spPr>
        <a:xfrm>
          <a:off x="17106900" y="100167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59</xdr:row>
      <xdr:rowOff>157759</xdr:rowOff>
    </xdr:from>
    <xdr:to>
      <xdr:col>81</xdr:col>
      <xdr:colOff>133350</xdr:colOff>
      <xdr:row>59</xdr:row>
      <xdr:rowOff>157759</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6929100" y="102733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63</xdr:row>
      <xdr:rowOff>3061</xdr:rowOff>
    </xdr:from>
    <xdr:to>
      <xdr:col>81</xdr:col>
      <xdr:colOff>44450</xdr:colOff>
      <xdr:row>63</xdr:row>
      <xdr:rowOff>20434</xdr:rowOff>
    </xdr:to>
    <xdr:cxnSp macro="">
      <xdr:nvCxnSpPr>
        <xdr:cNvPr id="315" name="直線コネクタ 314">
          <a:extLst>
            <a:ext uri="{FF2B5EF4-FFF2-40B4-BE49-F238E27FC236}">
              <a16:creationId xmlns:a16="http://schemas.microsoft.com/office/drawing/2014/main" id="{00000000-0008-0000-0300-00003B010000}"/>
            </a:ext>
          </a:extLst>
        </xdr:cNvPr>
        <xdr:cNvCxnSpPr/>
      </xdr:nvCxnSpPr>
      <xdr:spPr>
        <a:xfrm>
          <a:off x="16179800" y="10804411"/>
          <a:ext cx="838200" cy="173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60</xdr:row>
      <xdr:rowOff>100792</xdr:rowOff>
    </xdr:from>
    <xdr:ext cx="762000" cy="259045"/>
    <xdr:sp macro="" textlink="">
      <xdr:nvSpPr>
        <xdr:cNvPr id="316" name="定員管理の状況平均値テキスト">
          <a:extLst>
            <a:ext uri="{FF2B5EF4-FFF2-40B4-BE49-F238E27FC236}">
              <a16:creationId xmlns:a16="http://schemas.microsoft.com/office/drawing/2014/main" id="{00000000-0008-0000-0300-00003C010000}"/>
            </a:ext>
          </a:extLst>
        </xdr:cNvPr>
        <xdr:cNvSpPr txBox="1"/>
      </xdr:nvSpPr>
      <xdr:spPr>
        <a:xfrm>
          <a:off x="17106900" y="1038779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84265</xdr:rowOff>
    </xdr:from>
    <xdr:to>
      <xdr:col>81</xdr:col>
      <xdr:colOff>95250</xdr:colOff>
      <xdr:row>62</xdr:row>
      <xdr:rowOff>14415</xdr:rowOff>
    </xdr:to>
    <xdr:sp macro="" textlink="">
      <xdr:nvSpPr>
        <xdr:cNvPr id="317" name="フローチャート: 判断 316">
          <a:extLst>
            <a:ext uri="{FF2B5EF4-FFF2-40B4-BE49-F238E27FC236}">
              <a16:creationId xmlns:a16="http://schemas.microsoft.com/office/drawing/2014/main" id="{00000000-0008-0000-0300-00003D010000}"/>
            </a:ext>
          </a:extLst>
        </xdr:cNvPr>
        <xdr:cNvSpPr/>
      </xdr:nvSpPr>
      <xdr:spPr>
        <a:xfrm>
          <a:off x="16967200" y="10542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62</xdr:row>
      <xdr:rowOff>149416</xdr:rowOff>
    </xdr:from>
    <xdr:to>
      <xdr:col>77</xdr:col>
      <xdr:colOff>44450</xdr:colOff>
      <xdr:row>63</xdr:row>
      <xdr:rowOff>3061</xdr:rowOff>
    </xdr:to>
    <xdr:cxnSp macro="">
      <xdr:nvCxnSpPr>
        <xdr:cNvPr id="318" name="直線コネクタ 317">
          <a:extLst>
            <a:ext uri="{FF2B5EF4-FFF2-40B4-BE49-F238E27FC236}">
              <a16:creationId xmlns:a16="http://schemas.microsoft.com/office/drawing/2014/main" id="{00000000-0008-0000-0300-00003E010000}"/>
            </a:ext>
          </a:extLst>
        </xdr:cNvPr>
        <xdr:cNvCxnSpPr/>
      </xdr:nvCxnSpPr>
      <xdr:spPr>
        <a:xfrm>
          <a:off x="15290800" y="10779316"/>
          <a:ext cx="889000" cy="250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61</xdr:row>
      <xdr:rowOff>86678</xdr:rowOff>
    </xdr:from>
    <xdr:to>
      <xdr:col>77</xdr:col>
      <xdr:colOff>95250</xdr:colOff>
      <xdr:row>62</xdr:row>
      <xdr:rowOff>16828</xdr:rowOff>
    </xdr:to>
    <xdr:sp macro="" textlink="">
      <xdr:nvSpPr>
        <xdr:cNvPr id="319" name="フローチャート: 判断 318">
          <a:extLst>
            <a:ext uri="{FF2B5EF4-FFF2-40B4-BE49-F238E27FC236}">
              <a16:creationId xmlns:a16="http://schemas.microsoft.com/office/drawing/2014/main" id="{00000000-0008-0000-0300-00003F010000}"/>
            </a:ext>
          </a:extLst>
        </xdr:cNvPr>
        <xdr:cNvSpPr/>
      </xdr:nvSpPr>
      <xdr:spPr>
        <a:xfrm>
          <a:off x="16129000" y="10545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27005</xdr:rowOff>
    </xdr:from>
    <xdr:ext cx="736600" cy="259045"/>
    <xdr:sp macro="" textlink="">
      <xdr:nvSpPr>
        <xdr:cNvPr id="320" name="テキスト ボックス 319">
          <a:extLst>
            <a:ext uri="{FF2B5EF4-FFF2-40B4-BE49-F238E27FC236}">
              <a16:creationId xmlns:a16="http://schemas.microsoft.com/office/drawing/2014/main" id="{00000000-0008-0000-0300-000040010000}"/>
            </a:ext>
          </a:extLst>
        </xdr:cNvPr>
        <xdr:cNvSpPr txBox="1"/>
      </xdr:nvSpPr>
      <xdr:spPr>
        <a:xfrm>
          <a:off x="15798800" y="103140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62</xdr:row>
      <xdr:rowOff>113462</xdr:rowOff>
    </xdr:from>
    <xdr:to>
      <xdr:col>72</xdr:col>
      <xdr:colOff>203200</xdr:colOff>
      <xdr:row>62</xdr:row>
      <xdr:rowOff>149416</xdr:rowOff>
    </xdr:to>
    <xdr:cxnSp macro="">
      <xdr:nvCxnSpPr>
        <xdr:cNvPr id="321" name="直線コネクタ 320">
          <a:extLst>
            <a:ext uri="{FF2B5EF4-FFF2-40B4-BE49-F238E27FC236}">
              <a16:creationId xmlns:a16="http://schemas.microsoft.com/office/drawing/2014/main" id="{00000000-0008-0000-0300-000041010000}"/>
            </a:ext>
          </a:extLst>
        </xdr:cNvPr>
        <xdr:cNvCxnSpPr/>
      </xdr:nvCxnSpPr>
      <xdr:spPr>
        <a:xfrm>
          <a:off x="14401800" y="10743362"/>
          <a:ext cx="889000" cy="359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61</xdr:row>
      <xdr:rowOff>73647</xdr:rowOff>
    </xdr:from>
    <xdr:to>
      <xdr:col>73</xdr:col>
      <xdr:colOff>44450</xdr:colOff>
      <xdr:row>62</xdr:row>
      <xdr:rowOff>3797</xdr:rowOff>
    </xdr:to>
    <xdr:sp macro="" textlink="">
      <xdr:nvSpPr>
        <xdr:cNvPr id="322" name="フローチャート: 判断 321">
          <a:extLst>
            <a:ext uri="{FF2B5EF4-FFF2-40B4-BE49-F238E27FC236}">
              <a16:creationId xmlns:a16="http://schemas.microsoft.com/office/drawing/2014/main" id="{00000000-0008-0000-0300-000042010000}"/>
            </a:ext>
          </a:extLst>
        </xdr:cNvPr>
        <xdr:cNvSpPr/>
      </xdr:nvSpPr>
      <xdr:spPr>
        <a:xfrm>
          <a:off x="15240000" y="10532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13974</xdr:rowOff>
    </xdr:from>
    <xdr:ext cx="762000" cy="259045"/>
    <xdr:sp macro="" textlink="">
      <xdr:nvSpPr>
        <xdr:cNvPr id="323" name="テキスト ボックス 322">
          <a:extLst>
            <a:ext uri="{FF2B5EF4-FFF2-40B4-BE49-F238E27FC236}">
              <a16:creationId xmlns:a16="http://schemas.microsoft.com/office/drawing/2014/main" id="{00000000-0008-0000-0300-000043010000}"/>
            </a:ext>
          </a:extLst>
        </xdr:cNvPr>
        <xdr:cNvSpPr txBox="1"/>
      </xdr:nvSpPr>
      <xdr:spPr>
        <a:xfrm>
          <a:off x="14909800" y="103009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62</xdr:row>
      <xdr:rowOff>107671</xdr:rowOff>
    </xdr:from>
    <xdr:to>
      <xdr:col>68</xdr:col>
      <xdr:colOff>152400</xdr:colOff>
      <xdr:row>62</xdr:row>
      <xdr:rowOff>113462</xdr:rowOff>
    </xdr:to>
    <xdr:cxnSp macro="">
      <xdr:nvCxnSpPr>
        <xdr:cNvPr id="324" name="直線コネクタ 323">
          <a:extLst>
            <a:ext uri="{FF2B5EF4-FFF2-40B4-BE49-F238E27FC236}">
              <a16:creationId xmlns:a16="http://schemas.microsoft.com/office/drawing/2014/main" id="{00000000-0008-0000-0300-000044010000}"/>
            </a:ext>
          </a:extLst>
        </xdr:cNvPr>
        <xdr:cNvCxnSpPr/>
      </xdr:nvCxnSpPr>
      <xdr:spPr>
        <a:xfrm>
          <a:off x="13512800" y="10737571"/>
          <a:ext cx="889000" cy="57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61</xdr:row>
      <xdr:rowOff>70993</xdr:rowOff>
    </xdr:from>
    <xdr:to>
      <xdr:col>68</xdr:col>
      <xdr:colOff>203200</xdr:colOff>
      <xdr:row>62</xdr:row>
      <xdr:rowOff>1143</xdr:rowOff>
    </xdr:to>
    <xdr:sp macro="" textlink="">
      <xdr:nvSpPr>
        <xdr:cNvPr id="325" name="フローチャート: 判断 324">
          <a:extLst>
            <a:ext uri="{FF2B5EF4-FFF2-40B4-BE49-F238E27FC236}">
              <a16:creationId xmlns:a16="http://schemas.microsoft.com/office/drawing/2014/main" id="{00000000-0008-0000-0300-000045010000}"/>
            </a:ext>
          </a:extLst>
        </xdr:cNvPr>
        <xdr:cNvSpPr/>
      </xdr:nvSpPr>
      <xdr:spPr>
        <a:xfrm>
          <a:off x="14351000" y="10529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11320</xdr:rowOff>
    </xdr:from>
    <xdr:ext cx="762000" cy="259045"/>
    <xdr:sp macro="" textlink="">
      <xdr:nvSpPr>
        <xdr:cNvPr id="326" name="テキスト ボックス 325">
          <a:extLst>
            <a:ext uri="{FF2B5EF4-FFF2-40B4-BE49-F238E27FC236}">
              <a16:creationId xmlns:a16="http://schemas.microsoft.com/office/drawing/2014/main" id="{00000000-0008-0000-0300-000046010000}"/>
            </a:ext>
          </a:extLst>
        </xdr:cNvPr>
        <xdr:cNvSpPr txBox="1"/>
      </xdr:nvSpPr>
      <xdr:spPr>
        <a:xfrm>
          <a:off x="14020800" y="102983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59169</xdr:rowOff>
    </xdr:from>
    <xdr:to>
      <xdr:col>64</xdr:col>
      <xdr:colOff>152400</xdr:colOff>
      <xdr:row>61</xdr:row>
      <xdr:rowOff>160769</xdr:rowOff>
    </xdr:to>
    <xdr:sp macro="" textlink="">
      <xdr:nvSpPr>
        <xdr:cNvPr id="327" name="フローチャート: 判断 326">
          <a:extLst>
            <a:ext uri="{FF2B5EF4-FFF2-40B4-BE49-F238E27FC236}">
              <a16:creationId xmlns:a16="http://schemas.microsoft.com/office/drawing/2014/main" id="{00000000-0008-0000-0300-000047010000}"/>
            </a:ext>
          </a:extLst>
        </xdr:cNvPr>
        <xdr:cNvSpPr/>
      </xdr:nvSpPr>
      <xdr:spPr>
        <a:xfrm>
          <a:off x="13462000" y="105176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170946</xdr:rowOff>
    </xdr:from>
    <xdr:ext cx="762000" cy="259045"/>
    <xdr:sp macro=""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3131800" y="102864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62</xdr:row>
      <xdr:rowOff>141084</xdr:rowOff>
    </xdr:from>
    <xdr:to>
      <xdr:col>81</xdr:col>
      <xdr:colOff>95250</xdr:colOff>
      <xdr:row>63</xdr:row>
      <xdr:rowOff>71234</xdr:rowOff>
    </xdr:to>
    <xdr:sp macro="" textlink="">
      <xdr:nvSpPr>
        <xdr:cNvPr id="334" name="楕円 333">
          <a:extLst>
            <a:ext uri="{FF2B5EF4-FFF2-40B4-BE49-F238E27FC236}">
              <a16:creationId xmlns:a16="http://schemas.microsoft.com/office/drawing/2014/main" id="{00000000-0008-0000-0300-00004E010000}"/>
            </a:ext>
          </a:extLst>
        </xdr:cNvPr>
        <xdr:cNvSpPr/>
      </xdr:nvSpPr>
      <xdr:spPr>
        <a:xfrm>
          <a:off x="16967200" y="107709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62</xdr:row>
      <xdr:rowOff>113161</xdr:rowOff>
    </xdr:from>
    <xdr:ext cx="762000" cy="259045"/>
    <xdr:sp macro="" textlink="">
      <xdr:nvSpPr>
        <xdr:cNvPr id="335" name="定員管理の状況該当値テキスト">
          <a:extLst>
            <a:ext uri="{FF2B5EF4-FFF2-40B4-BE49-F238E27FC236}">
              <a16:creationId xmlns:a16="http://schemas.microsoft.com/office/drawing/2014/main" id="{00000000-0008-0000-0300-00004F010000}"/>
            </a:ext>
          </a:extLst>
        </xdr:cNvPr>
        <xdr:cNvSpPr txBox="1"/>
      </xdr:nvSpPr>
      <xdr:spPr>
        <a:xfrm>
          <a:off x="17106900" y="107430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62</xdr:row>
      <xdr:rowOff>123711</xdr:rowOff>
    </xdr:from>
    <xdr:to>
      <xdr:col>77</xdr:col>
      <xdr:colOff>95250</xdr:colOff>
      <xdr:row>63</xdr:row>
      <xdr:rowOff>53861</xdr:rowOff>
    </xdr:to>
    <xdr:sp macro="" textlink="">
      <xdr:nvSpPr>
        <xdr:cNvPr id="336" name="楕円 335">
          <a:extLst>
            <a:ext uri="{FF2B5EF4-FFF2-40B4-BE49-F238E27FC236}">
              <a16:creationId xmlns:a16="http://schemas.microsoft.com/office/drawing/2014/main" id="{00000000-0008-0000-0300-000050010000}"/>
            </a:ext>
          </a:extLst>
        </xdr:cNvPr>
        <xdr:cNvSpPr/>
      </xdr:nvSpPr>
      <xdr:spPr>
        <a:xfrm>
          <a:off x="16129000" y="107536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63</xdr:row>
      <xdr:rowOff>38638</xdr:rowOff>
    </xdr:from>
    <xdr:ext cx="736600" cy="259045"/>
    <xdr:sp macro="" textlink="">
      <xdr:nvSpPr>
        <xdr:cNvPr id="337" name="テキスト ボックス 336">
          <a:extLst>
            <a:ext uri="{FF2B5EF4-FFF2-40B4-BE49-F238E27FC236}">
              <a16:creationId xmlns:a16="http://schemas.microsoft.com/office/drawing/2014/main" id="{00000000-0008-0000-0300-000051010000}"/>
            </a:ext>
          </a:extLst>
        </xdr:cNvPr>
        <xdr:cNvSpPr txBox="1"/>
      </xdr:nvSpPr>
      <xdr:spPr>
        <a:xfrm>
          <a:off x="15798800" y="1083998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62</xdr:row>
      <xdr:rowOff>98616</xdr:rowOff>
    </xdr:from>
    <xdr:to>
      <xdr:col>73</xdr:col>
      <xdr:colOff>44450</xdr:colOff>
      <xdr:row>63</xdr:row>
      <xdr:rowOff>28766</xdr:rowOff>
    </xdr:to>
    <xdr:sp macro="" textlink="">
      <xdr:nvSpPr>
        <xdr:cNvPr id="338" name="楕円 337">
          <a:extLst>
            <a:ext uri="{FF2B5EF4-FFF2-40B4-BE49-F238E27FC236}">
              <a16:creationId xmlns:a16="http://schemas.microsoft.com/office/drawing/2014/main" id="{00000000-0008-0000-0300-000052010000}"/>
            </a:ext>
          </a:extLst>
        </xdr:cNvPr>
        <xdr:cNvSpPr/>
      </xdr:nvSpPr>
      <xdr:spPr>
        <a:xfrm>
          <a:off x="15240000" y="10728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63</xdr:row>
      <xdr:rowOff>13543</xdr:rowOff>
    </xdr:from>
    <xdr:ext cx="762000" cy="259045"/>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4909800" y="108148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62</xdr:row>
      <xdr:rowOff>62662</xdr:rowOff>
    </xdr:from>
    <xdr:to>
      <xdr:col>68</xdr:col>
      <xdr:colOff>203200</xdr:colOff>
      <xdr:row>62</xdr:row>
      <xdr:rowOff>164262</xdr:rowOff>
    </xdr:to>
    <xdr:sp macro="" textlink="">
      <xdr:nvSpPr>
        <xdr:cNvPr id="340" name="楕円 339">
          <a:extLst>
            <a:ext uri="{FF2B5EF4-FFF2-40B4-BE49-F238E27FC236}">
              <a16:creationId xmlns:a16="http://schemas.microsoft.com/office/drawing/2014/main" id="{00000000-0008-0000-0300-000054010000}"/>
            </a:ext>
          </a:extLst>
        </xdr:cNvPr>
        <xdr:cNvSpPr/>
      </xdr:nvSpPr>
      <xdr:spPr>
        <a:xfrm>
          <a:off x="14351000" y="106925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62</xdr:row>
      <xdr:rowOff>149039</xdr:rowOff>
    </xdr:from>
    <xdr:ext cx="762000" cy="259045"/>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4020800" y="107789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62</xdr:row>
      <xdr:rowOff>56871</xdr:rowOff>
    </xdr:from>
    <xdr:to>
      <xdr:col>64</xdr:col>
      <xdr:colOff>152400</xdr:colOff>
      <xdr:row>62</xdr:row>
      <xdr:rowOff>158471</xdr:rowOff>
    </xdr:to>
    <xdr:sp macro="" textlink="">
      <xdr:nvSpPr>
        <xdr:cNvPr id="342" name="楕円 341">
          <a:extLst>
            <a:ext uri="{FF2B5EF4-FFF2-40B4-BE49-F238E27FC236}">
              <a16:creationId xmlns:a16="http://schemas.microsoft.com/office/drawing/2014/main" id="{00000000-0008-0000-0300-000056010000}"/>
            </a:ext>
          </a:extLst>
        </xdr:cNvPr>
        <xdr:cNvSpPr/>
      </xdr:nvSpPr>
      <xdr:spPr>
        <a:xfrm>
          <a:off x="13462000" y="10686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62</xdr:row>
      <xdr:rowOff>143248</xdr:rowOff>
    </xdr:from>
    <xdr:ext cx="762000" cy="259045"/>
    <xdr:sp macro="" textlink="">
      <xdr:nvSpPr>
        <xdr:cNvPr id="343" name="テキスト ボックス 342">
          <a:extLst>
            <a:ext uri="{FF2B5EF4-FFF2-40B4-BE49-F238E27FC236}">
              <a16:creationId xmlns:a16="http://schemas.microsoft.com/office/drawing/2014/main" id="{00000000-0008-0000-0300-000057010000}"/>
            </a:ext>
          </a:extLst>
        </xdr:cNvPr>
        <xdr:cNvSpPr txBox="1"/>
      </xdr:nvSpPr>
      <xdr:spPr>
        <a:xfrm>
          <a:off x="13131800" y="107731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4" name="正方形/長方形 343">
          <a:extLst>
            <a:ext uri="{FF2B5EF4-FFF2-40B4-BE49-F238E27FC236}">
              <a16:creationId xmlns:a16="http://schemas.microsoft.com/office/drawing/2014/main" id="{00000000-0008-0000-0300-000058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 3.8%]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7" name="正方形/長方形 346">
          <a:extLst>
            <a:ext uri="{FF2B5EF4-FFF2-40B4-BE49-F238E27FC236}">
              <a16:creationId xmlns:a16="http://schemas.microsoft.com/office/drawing/2014/main" id="{00000000-0008-0000-0300-00005B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48" name="正方形/長方形 347">
          <a:extLst>
            <a:ext uri="{FF2B5EF4-FFF2-40B4-BE49-F238E27FC236}">
              <a16:creationId xmlns:a16="http://schemas.microsoft.com/office/drawing/2014/main" id="{00000000-0008-0000-0300-00005C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6" name="テキスト ボックス 355">
          <a:extLst>
            <a:ext uri="{FF2B5EF4-FFF2-40B4-BE49-F238E27FC236}">
              <a16:creationId xmlns:a16="http://schemas.microsoft.com/office/drawing/2014/main" id="{00000000-0008-0000-0300-000064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任意繰上償還に取り組んでいることにより、減少傾向（</a:t>
          </a:r>
          <a:r>
            <a:rPr kumimoji="1" lang="en-US" altLang="ja-JP" sz="1300">
              <a:latin typeface="ＭＳ Ｐゴシック" panose="020B0600070205080204" pitchFamily="50" charset="-128"/>
              <a:ea typeface="ＭＳ Ｐゴシック" panose="020B0600070205080204" pitchFamily="50" charset="-128"/>
            </a:rPr>
            <a:t>5</a:t>
          </a:r>
          <a:r>
            <a:rPr kumimoji="1" lang="ja-JP" altLang="en-US" sz="1300">
              <a:latin typeface="ＭＳ Ｐゴシック" panose="020B0600070205080204" pitchFamily="50" charset="-128"/>
              <a:ea typeface="ＭＳ Ｐゴシック" panose="020B0600070205080204" pitchFamily="50" charset="-128"/>
            </a:rPr>
            <a:t>カ年で△</a:t>
          </a:r>
          <a:r>
            <a:rPr kumimoji="1" lang="en-US" altLang="ja-JP" sz="1300">
              <a:latin typeface="ＭＳ Ｐゴシック" panose="020B0600070205080204" pitchFamily="50" charset="-128"/>
              <a:ea typeface="ＭＳ Ｐゴシック" panose="020B0600070205080204" pitchFamily="50" charset="-128"/>
            </a:rPr>
            <a:t>3.6</a:t>
          </a:r>
          <a:r>
            <a:rPr kumimoji="1" lang="ja-JP" altLang="en-US" sz="1300">
              <a:latin typeface="ＭＳ Ｐゴシック" panose="020B0600070205080204" pitchFamily="50" charset="-128"/>
              <a:ea typeface="ＭＳ Ｐゴシック" panose="020B0600070205080204" pitchFamily="50" charset="-128"/>
            </a:rPr>
            <a:t>）にあり、数年間は現状の数値で維持していくと思われる。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しかし、温泉施設の大規模改修や簡易水道施設の耐震化など多額の経費を要する事業にかかる起債が予定されていることや、情報通信基盤整備事業の償還開始等があり、今後も財政諸状況、将来負担を勘案しながら取り組む必要がある。</a:t>
          </a:r>
        </a:p>
      </xdr:txBody>
    </xdr:sp>
    <xdr:clientData/>
  </xdr:twoCellAnchor>
  <xdr:oneCellAnchor>
    <xdr:from>
      <xdr:col>61</xdr:col>
      <xdr:colOff>6350</xdr:colOff>
      <xdr:row>32</xdr:row>
      <xdr:rowOff>101600</xdr:rowOff>
    </xdr:from>
    <xdr:ext cx="298543" cy="225703"/>
    <xdr:sp macro="" textlink="">
      <xdr:nvSpPr>
        <xdr:cNvPr id="357" name="テキスト ボックス 356">
          <a:extLst>
            <a:ext uri="{FF2B5EF4-FFF2-40B4-BE49-F238E27FC236}">
              <a16:creationId xmlns:a16="http://schemas.microsoft.com/office/drawing/2014/main" id="{00000000-0008-0000-0300-000065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58" name="直線コネクタ 357">
          <a:extLst>
            <a:ext uri="{FF2B5EF4-FFF2-40B4-BE49-F238E27FC236}">
              <a16:creationId xmlns:a16="http://schemas.microsoft.com/office/drawing/2014/main" id="{00000000-0008-0000-0300-000066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0" name="直線コネクタ 359">
          <a:extLst>
            <a:ext uri="{FF2B5EF4-FFF2-40B4-BE49-F238E27FC236}">
              <a16:creationId xmlns:a16="http://schemas.microsoft.com/office/drawing/2014/main" id="{00000000-0008-0000-0300-000068010000}"/>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1" name="テキスト ボックス 360">
          <a:extLst>
            <a:ext uri="{FF2B5EF4-FFF2-40B4-BE49-F238E27FC236}">
              <a16:creationId xmlns:a16="http://schemas.microsoft.com/office/drawing/2014/main" id="{00000000-0008-0000-0300-00006901000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2" name="直線コネクタ 361">
          <a:extLst>
            <a:ext uri="{FF2B5EF4-FFF2-40B4-BE49-F238E27FC236}">
              <a16:creationId xmlns:a16="http://schemas.microsoft.com/office/drawing/2014/main" id="{00000000-0008-0000-0300-00006A010000}"/>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4" name="直線コネクタ 363">
          <a:extLst>
            <a:ext uri="{FF2B5EF4-FFF2-40B4-BE49-F238E27FC236}">
              <a16:creationId xmlns:a16="http://schemas.microsoft.com/office/drawing/2014/main" id="{00000000-0008-0000-0300-00006C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5" name="テキスト ボックス 364">
          <a:extLst>
            <a:ext uri="{FF2B5EF4-FFF2-40B4-BE49-F238E27FC236}">
              <a16:creationId xmlns:a16="http://schemas.microsoft.com/office/drawing/2014/main" id="{00000000-0008-0000-0300-00006D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67" name="テキスト ボックス 366">
          <a:extLst>
            <a:ext uri="{FF2B5EF4-FFF2-40B4-BE49-F238E27FC236}">
              <a16:creationId xmlns:a16="http://schemas.microsoft.com/office/drawing/2014/main" id="{00000000-0008-0000-0300-00006F01000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0" name="公債費負担の状況グラフ枠">
          <a:extLst>
            <a:ext uri="{FF2B5EF4-FFF2-40B4-BE49-F238E27FC236}">
              <a16:creationId xmlns:a16="http://schemas.microsoft.com/office/drawing/2014/main" id="{00000000-0008-0000-0300-000072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48683</xdr:rowOff>
    </xdr:from>
    <xdr:to>
      <xdr:col>81</xdr:col>
      <xdr:colOff>44450</xdr:colOff>
      <xdr:row>45</xdr:row>
      <xdr:rowOff>106256</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flipV="1">
          <a:off x="17018000" y="6220883"/>
          <a:ext cx="0" cy="160062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78333</xdr:rowOff>
    </xdr:from>
    <xdr:ext cx="762000" cy="259045"/>
    <xdr:sp macro="" textlink="">
      <xdr:nvSpPr>
        <xdr:cNvPr id="372" name="公債費負担の状況最小値テキスト">
          <a:extLst>
            <a:ext uri="{FF2B5EF4-FFF2-40B4-BE49-F238E27FC236}">
              <a16:creationId xmlns:a16="http://schemas.microsoft.com/office/drawing/2014/main" id="{00000000-0008-0000-0300-000074010000}"/>
            </a:ext>
          </a:extLst>
        </xdr:cNvPr>
        <xdr:cNvSpPr txBox="1"/>
      </xdr:nvSpPr>
      <xdr:spPr>
        <a:xfrm>
          <a:off x="17106900" y="77935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106256</xdr:rowOff>
    </xdr:from>
    <xdr:to>
      <xdr:col>81</xdr:col>
      <xdr:colOff>133350</xdr:colOff>
      <xdr:row>45</xdr:row>
      <xdr:rowOff>106256</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a:off x="16929100" y="78215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135060</xdr:rowOff>
    </xdr:from>
    <xdr:ext cx="762000" cy="259045"/>
    <xdr:sp macro="" textlink="">
      <xdr:nvSpPr>
        <xdr:cNvPr id="374" name="公債費負担の状況最大値テキスト">
          <a:extLst>
            <a:ext uri="{FF2B5EF4-FFF2-40B4-BE49-F238E27FC236}">
              <a16:creationId xmlns:a16="http://schemas.microsoft.com/office/drawing/2014/main" id="{00000000-0008-0000-0300-000076010000}"/>
            </a:ext>
          </a:extLst>
        </xdr:cNvPr>
        <xdr:cNvSpPr txBox="1"/>
      </xdr:nvSpPr>
      <xdr:spPr>
        <a:xfrm>
          <a:off x="17106900" y="59643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48683</xdr:rowOff>
    </xdr:from>
    <xdr:to>
      <xdr:col>81</xdr:col>
      <xdr:colOff>133350</xdr:colOff>
      <xdr:row>36</xdr:row>
      <xdr:rowOff>48683</xdr:rowOff>
    </xdr:to>
    <xdr:cxnSp macro="">
      <xdr:nvCxnSpPr>
        <xdr:cNvPr id="375" name="直線コネクタ 374">
          <a:extLst>
            <a:ext uri="{FF2B5EF4-FFF2-40B4-BE49-F238E27FC236}">
              <a16:creationId xmlns:a16="http://schemas.microsoft.com/office/drawing/2014/main" id="{00000000-0008-0000-0300-000077010000}"/>
            </a:ext>
          </a:extLst>
        </xdr:cNvPr>
        <xdr:cNvCxnSpPr/>
      </xdr:nvCxnSpPr>
      <xdr:spPr>
        <a:xfrm>
          <a:off x="16929100" y="62208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36</xdr:row>
      <xdr:rowOff>104987</xdr:rowOff>
    </xdr:from>
    <xdr:to>
      <xdr:col>81</xdr:col>
      <xdr:colOff>44450</xdr:colOff>
      <xdr:row>36</xdr:row>
      <xdr:rowOff>169333</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flipV="1">
          <a:off x="16179800" y="6277187"/>
          <a:ext cx="838200" cy="643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41</xdr:row>
      <xdr:rowOff>45737</xdr:rowOff>
    </xdr:from>
    <xdr:ext cx="762000" cy="259045"/>
    <xdr:sp macro="" textlink="">
      <xdr:nvSpPr>
        <xdr:cNvPr id="377" name="公債費負担の状況平均値テキスト">
          <a:extLst>
            <a:ext uri="{FF2B5EF4-FFF2-40B4-BE49-F238E27FC236}">
              <a16:creationId xmlns:a16="http://schemas.microsoft.com/office/drawing/2014/main" id="{00000000-0008-0000-0300-000079010000}"/>
            </a:ext>
          </a:extLst>
        </xdr:cNvPr>
        <xdr:cNvSpPr txBox="1"/>
      </xdr:nvSpPr>
      <xdr:spPr>
        <a:xfrm>
          <a:off x="17106900" y="707518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73660</xdr:rowOff>
    </xdr:from>
    <xdr:to>
      <xdr:col>81</xdr:col>
      <xdr:colOff>95250</xdr:colOff>
      <xdr:row>42</xdr:row>
      <xdr:rowOff>3810</xdr:rowOff>
    </xdr:to>
    <xdr:sp macro="" textlink="">
      <xdr:nvSpPr>
        <xdr:cNvPr id="378" name="フローチャート: 判断 377">
          <a:extLst>
            <a:ext uri="{FF2B5EF4-FFF2-40B4-BE49-F238E27FC236}">
              <a16:creationId xmlns:a16="http://schemas.microsoft.com/office/drawing/2014/main" id="{00000000-0008-0000-0300-00007A010000}"/>
            </a:ext>
          </a:extLst>
        </xdr:cNvPr>
        <xdr:cNvSpPr/>
      </xdr:nvSpPr>
      <xdr:spPr>
        <a:xfrm>
          <a:off x="169672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36</xdr:row>
      <xdr:rowOff>169333</xdr:rowOff>
    </xdr:from>
    <xdr:to>
      <xdr:col>77</xdr:col>
      <xdr:colOff>44450</xdr:colOff>
      <xdr:row>37</xdr:row>
      <xdr:rowOff>54187</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flipV="1">
          <a:off x="15290800" y="6341533"/>
          <a:ext cx="889000" cy="56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97790</xdr:rowOff>
    </xdr:from>
    <xdr:to>
      <xdr:col>77</xdr:col>
      <xdr:colOff>95250</xdr:colOff>
      <xdr:row>42</xdr:row>
      <xdr:rowOff>27940</xdr:rowOff>
    </xdr:to>
    <xdr:sp macro="" textlink="">
      <xdr:nvSpPr>
        <xdr:cNvPr id="380" name="フローチャート: 判断 379">
          <a:extLst>
            <a:ext uri="{FF2B5EF4-FFF2-40B4-BE49-F238E27FC236}">
              <a16:creationId xmlns:a16="http://schemas.microsoft.com/office/drawing/2014/main" id="{00000000-0008-0000-0300-00007C010000}"/>
            </a:ext>
          </a:extLst>
        </xdr:cNvPr>
        <xdr:cNvSpPr/>
      </xdr:nvSpPr>
      <xdr:spPr>
        <a:xfrm>
          <a:off x="16129000" y="712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42</xdr:row>
      <xdr:rowOff>12717</xdr:rowOff>
    </xdr:from>
    <xdr:ext cx="736600" cy="259045"/>
    <xdr:sp macro="" textlink="">
      <xdr:nvSpPr>
        <xdr:cNvPr id="381" name="テキスト ボックス 380">
          <a:extLst>
            <a:ext uri="{FF2B5EF4-FFF2-40B4-BE49-F238E27FC236}">
              <a16:creationId xmlns:a16="http://schemas.microsoft.com/office/drawing/2014/main" id="{00000000-0008-0000-0300-00007D010000}"/>
            </a:ext>
          </a:extLst>
        </xdr:cNvPr>
        <xdr:cNvSpPr txBox="1"/>
      </xdr:nvSpPr>
      <xdr:spPr>
        <a:xfrm>
          <a:off x="15798800" y="72136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37</xdr:row>
      <xdr:rowOff>54187</xdr:rowOff>
    </xdr:from>
    <xdr:to>
      <xdr:col>72</xdr:col>
      <xdr:colOff>203200</xdr:colOff>
      <xdr:row>37</xdr:row>
      <xdr:rowOff>94403</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flipV="1">
          <a:off x="14401800" y="6397837"/>
          <a:ext cx="889000" cy="4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129963</xdr:rowOff>
    </xdr:from>
    <xdr:to>
      <xdr:col>73</xdr:col>
      <xdr:colOff>44450</xdr:colOff>
      <xdr:row>42</xdr:row>
      <xdr:rowOff>60113</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5240000" y="7159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42</xdr:row>
      <xdr:rowOff>44890</xdr:rowOff>
    </xdr:from>
    <xdr:ext cx="762000" cy="259045"/>
    <xdr:sp macro="" textlink="">
      <xdr:nvSpPr>
        <xdr:cNvPr id="384" name="テキスト ボックス 383">
          <a:extLst>
            <a:ext uri="{FF2B5EF4-FFF2-40B4-BE49-F238E27FC236}">
              <a16:creationId xmlns:a16="http://schemas.microsoft.com/office/drawing/2014/main" id="{00000000-0008-0000-0300-000080010000}"/>
            </a:ext>
          </a:extLst>
        </xdr:cNvPr>
        <xdr:cNvSpPr txBox="1"/>
      </xdr:nvSpPr>
      <xdr:spPr>
        <a:xfrm>
          <a:off x="14909800" y="72457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37</xdr:row>
      <xdr:rowOff>94403</xdr:rowOff>
    </xdr:from>
    <xdr:to>
      <xdr:col>68</xdr:col>
      <xdr:colOff>152400</xdr:colOff>
      <xdr:row>38</xdr:row>
      <xdr:rowOff>51646</xdr:rowOff>
    </xdr:to>
    <xdr:cxnSp macro="">
      <xdr:nvCxnSpPr>
        <xdr:cNvPr id="385" name="直線コネクタ 384">
          <a:extLst>
            <a:ext uri="{FF2B5EF4-FFF2-40B4-BE49-F238E27FC236}">
              <a16:creationId xmlns:a16="http://schemas.microsoft.com/office/drawing/2014/main" id="{00000000-0008-0000-0300-000081010000}"/>
            </a:ext>
          </a:extLst>
        </xdr:cNvPr>
        <xdr:cNvCxnSpPr/>
      </xdr:nvCxnSpPr>
      <xdr:spPr>
        <a:xfrm flipV="1">
          <a:off x="13512800" y="6438053"/>
          <a:ext cx="889000" cy="1286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162137</xdr:rowOff>
    </xdr:from>
    <xdr:to>
      <xdr:col>68</xdr:col>
      <xdr:colOff>203200</xdr:colOff>
      <xdr:row>42</xdr:row>
      <xdr:rowOff>92287</xdr:rowOff>
    </xdr:to>
    <xdr:sp macro="" textlink="">
      <xdr:nvSpPr>
        <xdr:cNvPr id="386" name="フローチャート: 判断 385">
          <a:extLst>
            <a:ext uri="{FF2B5EF4-FFF2-40B4-BE49-F238E27FC236}">
              <a16:creationId xmlns:a16="http://schemas.microsoft.com/office/drawing/2014/main" id="{00000000-0008-0000-0300-000082010000}"/>
            </a:ext>
          </a:extLst>
        </xdr:cNvPr>
        <xdr:cNvSpPr/>
      </xdr:nvSpPr>
      <xdr:spPr>
        <a:xfrm>
          <a:off x="14351000" y="71915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42</xdr:row>
      <xdr:rowOff>77064</xdr:rowOff>
    </xdr:from>
    <xdr:ext cx="762000" cy="259045"/>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4020800" y="72779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42</xdr:row>
      <xdr:rowOff>71120</xdr:rowOff>
    </xdr:from>
    <xdr:to>
      <xdr:col>64</xdr:col>
      <xdr:colOff>152400</xdr:colOff>
      <xdr:row>43</xdr:row>
      <xdr:rowOff>1270</xdr:rowOff>
    </xdr:to>
    <xdr:sp macro="" textlink="">
      <xdr:nvSpPr>
        <xdr:cNvPr id="388" name="フローチャート: 判断 387">
          <a:extLst>
            <a:ext uri="{FF2B5EF4-FFF2-40B4-BE49-F238E27FC236}">
              <a16:creationId xmlns:a16="http://schemas.microsoft.com/office/drawing/2014/main" id="{00000000-0008-0000-0300-000084010000}"/>
            </a:ext>
          </a:extLst>
        </xdr:cNvPr>
        <xdr:cNvSpPr/>
      </xdr:nvSpPr>
      <xdr:spPr>
        <a:xfrm>
          <a:off x="13462000" y="727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157497</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3131800" y="7358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36</xdr:row>
      <xdr:rowOff>54187</xdr:rowOff>
    </xdr:from>
    <xdr:to>
      <xdr:col>81</xdr:col>
      <xdr:colOff>95250</xdr:colOff>
      <xdr:row>36</xdr:row>
      <xdr:rowOff>155787</xdr:rowOff>
    </xdr:to>
    <xdr:sp macro="" textlink="">
      <xdr:nvSpPr>
        <xdr:cNvPr id="395" name="楕円 394">
          <a:extLst>
            <a:ext uri="{FF2B5EF4-FFF2-40B4-BE49-F238E27FC236}">
              <a16:creationId xmlns:a16="http://schemas.microsoft.com/office/drawing/2014/main" id="{00000000-0008-0000-0300-00008B010000}"/>
            </a:ext>
          </a:extLst>
        </xdr:cNvPr>
        <xdr:cNvSpPr/>
      </xdr:nvSpPr>
      <xdr:spPr>
        <a:xfrm>
          <a:off x="16967200" y="62263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35</xdr:row>
      <xdr:rowOff>146914</xdr:rowOff>
    </xdr:from>
    <xdr:ext cx="762000" cy="259045"/>
    <xdr:sp macro="" textlink="">
      <xdr:nvSpPr>
        <xdr:cNvPr id="396" name="公債費負担の状況該当値テキスト">
          <a:extLst>
            <a:ext uri="{FF2B5EF4-FFF2-40B4-BE49-F238E27FC236}">
              <a16:creationId xmlns:a16="http://schemas.microsoft.com/office/drawing/2014/main" id="{00000000-0008-0000-0300-00008C010000}"/>
            </a:ext>
          </a:extLst>
        </xdr:cNvPr>
        <xdr:cNvSpPr txBox="1"/>
      </xdr:nvSpPr>
      <xdr:spPr>
        <a:xfrm>
          <a:off x="17106900" y="61476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36</xdr:row>
      <xdr:rowOff>118533</xdr:rowOff>
    </xdr:from>
    <xdr:to>
      <xdr:col>77</xdr:col>
      <xdr:colOff>95250</xdr:colOff>
      <xdr:row>37</xdr:row>
      <xdr:rowOff>48683</xdr:rowOff>
    </xdr:to>
    <xdr:sp macro="" textlink="">
      <xdr:nvSpPr>
        <xdr:cNvPr id="397" name="楕円 396">
          <a:extLst>
            <a:ext uri="{FF2B5EF4-FFF2-40B4-BE49-F238E27FC236}">
              <a16:creationId xmlns:a16="http://schemas.microsoft.com/office/drawing/2014/main" id="{00000000-0008-0000-0300-00008D010000}"/>
            </a:ext>
          </a:extLst>
        </xdr:cNvPr>
        <xdr:cNvSpPr/>
      </xdr:nvSpPr>
      <xdr:spPr>
        <a:xfrm>
          <a:off x="16129000" y="62907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35</xdr:row>
      <xdr:rowOff>58860</xdr:rowOff>
    </xdr:from>
    <xdr:ext cx="736600" cy="259045"/>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5798800" y="605961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37</xdr:row>
      <xdr:rowOff>3387</xdr:rowOff>
    </xdr:from>
    <xdr:to>
      <xdr:col>73</xdr:col>
      <xdr:colOff>44450</xdr:colOff>
      <xdr:row>37</xdr:row>
      <xdr:rowOff>104987</xdr:rowOff>
    </xdr:to>
    <xdr:sp macro="" textlink="">
      <xdr:nvSpPr>
        <xdr:cNvPr id="399" name="楕円 398">
          <a:extLst>
            <a:ext uri="{FF2B5EF4-FFF2-40B4-BE49-F238E27FC236}">
              <a16:creationId xmlns:a16="http://schemas.microsoft.com/office/drawing/2014/main" id="{00000000-0008-0000-0300-00008F010000}"/>
            </a:ext>
          </a:extLst>
        </xdr:cNvPr>
        <xdr:cNvSpPr/>
      </xdr:nvSpPr>
      <xdr:spPr>
        <a:xfrm>
          <a:off x="15240000" y="63470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35</xdr:row>
      <xdr:rowOff>115164</xdr:rowOff>
    </xdr:from>
    <xdr:ext cx="762000" cy="259045"/>
    <xdr:sp macro="" textlink="">
      <xdr:nvSpPr>
        <xdr:cNvPr id="400" name="テキスト ボックス 399">
          <a:extLst>
            <a:ext uri="{FF2B5EF4-FFF2-40B4-BE49-F238E27FC236}">
              <a16:creationId xmlns:a16="http://schemas.microsoft.com/office/drawing/2014/main" id="{00000000-0008-0000-0300-000090010000}"/>
            </a:ext>
          </a:extLst>
        </xdr:cNvPr>
        <xdr:cNvSpPr txBox="1"/>
      </xdr:nvSpPr>
      <xdr:spPr>
        <a:xfrm>
          <a:off x="14909800" y="61159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37</xdr:row>
      <xdr:rowOff>43603</xdr:rowOff>
    </xdr:from>
    <xdr:to>
      <xdr:col>68</xdr:col>
      <xdr:colOff>203200</xdr:colOff>
      <xdr:row>37</xdr:row>
      <xdr:rowOff>145203</xdr:rowOff>
    </xdr:to>
    <xdr:sp macro="" textlink="">
      <xdr:nvSpPr>
        <xdr:cNvPr id="401" name="楕円 400">
          <a:extLst>
            <a:ext uri="{FF2B5EF4-FFF2-40B4-BE49-F238E27FC236}">
              <a16:creationId xmlns:a16="http://schemas.microsoft.com/office/drawing/2014/main" id="{00000000-0008-0000-0300-000091010000}"/>
            </a:ext>
          </a:extLst>
        </xdr:cNvPr>
        <xdr:cNvSpPr/>
      </xdr:nvSpPr>
      <xdr:spPr>
        <a:xfrm>
          <a:off x="14351000" y="63872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35</xdr:row>
      <xdr:rowOff>155380</xdr:rowOff>
    </xdr:from>
    <xdr:ext cx="762000" cy="259045"/>
    <xdr:sp macro="" textlink="">
      <xdr:nvSpPr>
        <xdr:cNvPr id="402" name="テキスト ボックス 401">
          <a:extLst>
            <a:ext uri="{FF2B5EF4-FFF2-40B4-BE49-F238E27FC236}">
              <a16:creationId xmlns:a16="http://schemas.microsoft.com/office/drawing/2014/main" id="{00000000-0008-0000-0300-000092010000}"/>
            </a:ext>
          </a:extLst>
        </xdr:cNvPr>
        <xdr:cNvSpPr txBox="1"/>
      </xdr:nvSpPr>
      <xdr:spPr>
        <a:xfrm>
          <a:off x="14020800" y="61561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38</xdr:row>
      <xdr:rowOff>846</xdr:rowOff>
    </xdr:from>
    <xdr:to>
      <xdr:col>64</xdr:col>
      <xdr:colOff>152400</xdr:colOff>
      <xdr:row>38</xdr:row>
      <xdr:rowOff>102446</xdr:rowOff>
    </xdr:to>
    <xdr:sp macro="" textlink="">
      <xdr:nvSpPr>
        <xdr:cNvPr id="403" name="楕円 402">
          <a:extLst>
            <a:ext uri="{FF2B5EF4-FFF2-40B4-BE49-F238E27FC236}">
              <a16:creationId xmlns:a16="http://schemas.microsoft.com/office/drawing/2014/main" id="{00000000-0008-0000-0300-000093010000}"/>
            </a:ext>
          </a:extLst>
        </xdr:cNvPr>
        <xdr:cNvSpPr/>
      </xdr:nvSpPr>
      <xdr:spPr>
        <a:xfrm>
          <a:off x="13462000" y="65159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36</xdr:row>
      <xdr:rowOff>112624</xdr:rowOff>
    </xdr:from>
    <xdr:ext cx="762000" cy="259045"/>
    <xdr:sp macro="" textlink="">
      <xdr:nvSpPr>
        <xdr:cNvPr id="404" name="テキスト ボックス 403">
          <a:extLst>
            <a:ext uri="{FF2B5EF4-FFF2-40B4-BE49-F238E27FC236}">
              <a16:creationId xmlns:a16="http://schemas.microsoft.com/office/drawing/2014/main" id="{00000000-0008-0000-0300-000094010000}"/>
            </a:ext>
          </a:extLst>
        </xdr:cNvPr>
        <xdr:cNvSpPr txBox="1"/>
      </xdr:nvSpPr>
      <xdr:spPr>
        <a:xfrm>
          <a:off x="13131800" y="62848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5" name="正方形/長方形 404">
          <a:extLst>
            <a:ext uri="{FF2B5EF4-FFF2-40B4-BE49-F238E27FC236}">
              <a16:creationId xmlns:a16="http://schemas.microsoft.com/office/drawing/2014/main" id="{00000000-0008-0000-0300-000095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6" name="テキスト ボックス 405">
          <a:extLst>
            <a:ext uri="{FF2B5EF4-FFF2-40B4-BE49-F238E27FC236}">
              <a16:creationId xmlns:a16="http://schemas.microsoft.com/office/drawing/2014/main" id="{00000000-0008-0000-0300-000096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7" name="テキスト ボックス 416">
          <a:extLst>
            <a:ext uri="{FF2B5EF4-FFF2-40B4-BE49-F238E27FC236}">
              <a16:creationId xmlns:a16="http://schemas.microsoft.com/office/drawing/2014/main" id="{00000000-0008-0000-0300-0000A1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任意繰上償還の実施や充当可能基金の増加（</a:t>
          </a:r>
          <a:r>
            <a:rPr kumimoji="1" lang="en-US" altLang="ja-JP" sz="1100">
              <a:solidFill>
                <a:schemeClr val="dk1"/>
              </a:solidFill>
              <a:effectLst/>
              <a:latin typeface="+mn-lt"/>
              <a:ea typeface="+mn-ea"/>
              <a:cs typeface="+mn-cs"/>
            </a:rPr>
            <a:t>+</a:t>
          </a:r>
          <a:r>
            <a:rPr kumimoji="1" lang="en-US" altLang="ja-JP" sz="1300">
              <a:latin typeface="ＭＳ Ｐゴシック" panose="020B0600070205080204" pitchFamily="50" charset="-128"/>
              <a:ea typeface="ＭＳ Ｐゴシック" panose="020B0600070205080204" pitchFamily="50" charset="-128"/>
            </a:rPr>
            <a:t>39,317</a:t>
          </a:r>
          <a:r>
            <a:rPr kumimoji="1" lang="ja-JP" altLang="en-US" sz="1300">
              <a:latin typeface="ＭＳ Ｐゴシック" panose="020B0600070205080204" pitchFamily="50" charset="-128"/>
              <a:ea typeface="ＭＳ Ｐゴシック" panose="020B0600070205080204" pitchFamily="50" charset="-128"/>
            </a:rPr>
            <a:t>千円）により、比率は健全な数値（</a:t>
          </a:r>
          <a:r>
            <a:rPr kumimoji="1" lang="en-US" altLang="ja-JP" sz="1300">
              <a:latin typeface="ＭＳ Ｐゴシック" panose="020B0600070205080204" pitchFamily="50" charset="-128"/>
              <a:ea typeface="ＭＳ Ｐゴシック" panose="020B0600070205080204" pitchFamily="50" charset="-128"/>
            </a:rPr>
            <a:t>0.0</a:t>
          </a:r>
          <a:r>
            <a:rPr kumimoji="1" lang="ja-JP" altLang="en-US" sz="1300">
              <a:latin typeface="ＭＳ Ｐゴシック" panose="020B0600070205080204" pitchFamily="50" charset="-128"/>
              <a:ea typeface="ＭＳ Ｐゴシック" panose="020B0600070205080204" pitchFamily="50" charset="-128"/>
            </a:rPr>
            <a:t>）となっている。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今後も行財政改革を推進し、将来負担を軽減するよう事業等の総点検を行い財政の健全化を図る。</a:t>
          </a:r>
        </a:p>
      </xdr:txBody>
    </xdr:sp>
    <xdr:clientData/>
  </xdr:twoCellAnchor>
  <xdr:oneCellAnchor>
    <xdr:from>
      <xdr:col>61</xdr:col>
      <xdr:colOff>6350</xdr:colOff>
      <xdr:row>10</xdr:row>
      <xdr:rowOff>63500</xdr:rowOff>
    </xdr:from>
    <xdr:ext cx="298543" cy="225703"/>
    <xdr:sp macro="" textlink="">
      <xdr:nvSpPr>
        <xdr:cNvPr id="418" name="テキスト ボックス 417">
          <a:extLst>
            <a:ext uri="{FF2B5EF4-FFF2-40B4-BE49-F238E27FC236}">
              <a16:creationId xmlns:a16="http://schemas.microsoft.com/office/drawing/2014/main" id="{00000000-0008-0000-0300-0000A2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19" name="直線コネクタ 418">
          <a:extLst>
            <a:ext uri="{FF2B5EF4-FFF2-40B4-BE49-F238E27FC236}">
              <a16:creationId xmlns:a16="http://schemas.microsoft.com/office/drawing/2014/main" id="{00000000-0008-0000-0300-0000A3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93436</xdr:rowOff>
    </xdr:from>
    <xdr:to>
      <xdr:col>85</xdr:col>
      <xdr:colOff>95250</xdr:colOff>
      <xdr:row>23</xdr:row>
      <xdr:rowOff>93436</xdr:rowOff>
    </xdr:to>
    <xdr:cxnSp macro="">
      <xdr:nvCxnSpPr>
        <xdr:cNvPr id="421" name="直線コネクタ 420">
          <a:extLst>
            <a:ext uri="{FF2B5EF4-FFF2-40B4-BE49-F238E27FC236}">
              <a16:creationId xmlns:a16="http://schemas.microsoft.com/office/drawing/2014/main" id="{00000000-0008-0000-0300-0000A5010000}"/>
            </a:ext>
          </a:extLst>
        </xdr:cNvPr>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122663</xdr:rowOff>
    </xdr:from>
    <xdr:ext cx="762000" cy="259045"/>
    <xdr:sp macro="" textlink="">
      <xdr:nvSpPr>
        <xdr:cNvPr id="422" name="テキスト ボックス 421">
          <a:extLst>
            <a:ext uri="{FF2B5EF4-FFF2-40B4-BE49-F238E27FC236}">
              <a16:creationId xmlns:a16="http://schemas.microsoft.com/office/drawing/2014/main" id="{00000000-0008-0000-0300-0000A6010000}"/>
            </a:ext>
          </a:extLst>
        </xdr:cNvPr>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21</xdr:row>
      <xdr:rowOff>91622</xdr:rowOff>
    </xdr:from>
    <xdr:to>
      <xdr:col>85</xdr:col>
      <xdr:colOff>95250</xdr:colOff>
      <xdr:row>21</xdr:row>
      <xdr:rowOff>91622</xdr:rowOff>
    </xdr:to>
    <xdr:cxnSp macro="">
      <xdr:nvCxnSpPr>
        <xdr:cNvPr id="423" name="直線コネクタ 422">
          <a:extLst>
            <a:ext uri="{FF2B5EF4-FFF2-40B4-BE49-F238E27FC236}">
              <a16:creationId xmlns:a16="http://schemas.microsoft.com/office/drawing/2014/main" id="{00000000-0008-0000-0300-0000A7010000}"/>
            </a:ext>
          </a:extLst>
        </xdr:cNvPr>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120849</xdr:rowOff>
    </xdr:from>
    <xdr:ext cx="762000" cy="259045"/>
    <xdr:sp macro="" textlink="">
      <xdr:nvSpPr>
        <xdr:cNvPr id="424" name="テキスト ボックス 423">
          <a:extLst>
            <a:ext uri="{FF2B5EF4-FFF2-40B4-BE49-F238E27FC236}">
              <a16:creationId xmlns:a16="http://schemas.microsoft.com/office/drawing/2014/main" id="{00000000-0008-0000-0300-0000A8010000}"/>
            </a:ext>
          </a:extLst>
        </xdr:cNvPr>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89807</xdr:rowOff>
    </xdr:from>
    <xdr:to>
      <xdr:col>85</xdr:col>
      <xdr:colOff>95250</xdr:colOff>
      <xdr:row>19</xdr:row>
      <xdr:rowOff>89807</xdr:rowOff>
    </xdr:to>
    <xdr:cxnSp macro="">
      <xdr:nvCxnSpPr>
        <xdr:cNvPr id="425" name="直線コネクタ 424">
          <a:extLst>
            <a:ext uri="{FF2B5EF4-FFF2-40B4-BE49-F238E27FC236}">
              <a16:creationId xmlns:a16="http://schemas.microsoft.com/office/drawing/2014/main" id="{00000000-0008-0000-0300-0000A9010000}"/>
            </a:ext>
          </a:extLst>
        </xdr:cNvPr>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119034</xdr:rowOff>
    </xdr:from>
    <xdr:ext cx="762000" cy="259045"/>
    <xdr:sp macro="" textlink="">
      <xdr:nvSpPr>
        <xdr:cNvPr id="426" name="テキスト ボックス 425">
          <a:extLst>
            <a:ext uri="{FF2B5EF4-FFF2-40B4-BE49-F238E27FC236}">
              <a16:creationId xmlns:a16="http://schemas.microsoft.com/office/drawing/2014/main" id="{00000000-0008-0000-0300-0000AA010000}"/>
            </a:ext>
          </a:extLst>
        </xdr:cNvPr>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87993</xdr:rowOff>
    </xdr:from>
    <xdr:to>
      <xdr:col>85</xdr:col>
      <xdr:colOff>95250</xdr:colOff>
      <xdr:row>17</xdr:row>
      <xdr:rowOff>87993</xdr:rowOff>
    </xdr:to>
    <xdr:cxnSp macro="">
      <xdr:nvCxnSpPr>
        <xdr:cNvPr id="427" name="直線コネクタ 426">
          <a:extLst>
            <a:ext uri="{FF2B5EF4-FFF2-40B4-BE49-F238E27FC236}">
              <a16:creationId xmlns:a16="http://schemas.microsoft.com/office/drawing/2014/main" id="{00000000-0008-0000-0300-0000AB010000}"/>
            </a:ext>
          </a:extLst>
        </xdr:cNvPr>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117220</xdr:rowOff>
    </xdr:from>
    <xdr:ext cx="762000" cy="259045"/>
    <xdr:sp macro="" textlink="">
      <xdr:nvSpPr>
        <xdr:cNvPr id="428" name="テキスト ボックス 427">
          <a:extLst>
            <a:ext uri="{FF2B5EF4-FFF2-40B4-BE49-F238E27FC236}">
              <a16:creationId xmlns:a16="http://schemas.microsoft.com/office/drawing/2014/main" id="{00000000-0008-0000-0300-0000AC010000}"/>
            </a:ext>
          </a:extLst>
        </xdr:cNvPr>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86179</xdr:rowOff>
    </xdr:from>
    <xdr:to>
      <xdr:col>85</xdr:col>
      <xdr:colOff>95250</xdr:colOff>
      <xdr:row>15</xdr:row>
      <xdr:rowOff>86179</xdr:rowOff>
    </xdr:to>
    <xdr:cxnSp macro="">
      <xdr:nvCxnSpPr>
        <xdr:cNvPr id="429" name="直線コネクタ 428">
          <a:extLst>
            <a:ext uri="{FF2B5EF4-FFF2-40B4-BE49-F238E27FC236}">
              <a16:creationId xmlns:a16="http://schemas.microsoft.com/office/drawing/2014/main" id="{00000000-0008-0000-0300-0000AD010000}"/>
            </a:ext>
          </a:extLst>
        </xdr:cNvPr>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115406</xdr:rowOff>
    </xdr:from>
    <xdr:ext cx="762000" cy="259045"/>
    <xdr:sp macro="" textlink="">
      <xdr:nvSpPr>
        <xdr:cNvPr id="430" name="テキスト ボックス 429">
          <a:extLst>
            <a:ext uri="{FF2B5EF4-FFF2-40B4-BE49-F238E27FC236}">
              <a16:creationId xmlns:a16="http://schemas.microsoft.com/office/drawing/2014/main" id="{00000000-0008-0000-0300-0000AE010000}"/>
            </a:ext>
          </a:extLst>
        </xdr:cNvPr>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84364</xdr:rowOff>
    </xdr:from>
    <xdr:to>
      <xdr:col>85</xdr:col>
      <xdr:colOff>95250</xdr:colOff>
      <xdr:row>13</xdr:row>
      <xdr:rowOff>84364</xdr:rowOff>
    </xdr:to>
    <xdr:cxnSp macro="">
      <xdr:nvCxnSpPr>
        <xdr:cNvPr id="431" name="直線コネクタ 430">
          <a:extLst>
            <a:ext uri="{FF2B5EF4-FFF2-40B4-BE49-F238E27FC236}">
              <a16:creationId xmlns:a16="http://schemas.microsoft.com/office/drawing/2014/main" id="{00000000-0008-0000-0300-0000AF010000}"/>
            </a:ext>
          </a:extLst>
        </xdr:cNvPr>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113591</xdr:rowOff>
    </xdr:from>
    <xdr:ext cx="762000" cy="259045"/>
    <xdr:sp macro="" textlink="">
      <xdr:nvSpPr>
        <xdr:cNvPr id="432" name="テキスト ボックス 431">
          <a:extLst>
            <a:ext uri="{FF2B5EF4-FFF2-40B4-BE49-F238E27FC236}">
              <a16:creationId xmlns:a16="http://schemas.microsoft.com/office/drawing/2014/main" id="{00000000-0008-0000-0300-0000B0010000}"/>
            </a:ext>
          </a:extLst>
        </xdr:cNvPr>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3" name="直線コネクタ 432">
          <a:extLst>
            <a:ext uri="{FF2B5EF4-FFF2-40B4-BE49-F238E27FC236}">
              <a16:creationId xmlns:a16="http://schemas.microsoft.com/office/drawing/2014/main" id="{00000000-0008-0000-0300-0000B1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4" name="将来負担の状況グラフ枠">
          <a:extLst>
            <a:ext uri="{FF2B5EF4-FFF2-40B4-BE49-F238E27FC236}">
              <a16:creationId xmlns:a16="http://schemas.microsoft.com/office/drawing/2014/main" id="{00000000-0008-0000-0300-0000B2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84364</xdr:rowOff>
    </xdr:from>
    <xdr:to>
      <xdr:col>81</xdr:col>
      <xdr:colOff>44450</xdr:colOff>
      <xdr:row>22</xdr:row>
      <xdr:rowOff>166642</xdr:rowOff>
    </xdr:to>
    <xdr:cxnSp macro="">
      <xdr:nvCxnSpPr>
        <xdr:cNvPr id="435" name="直線コネクタ 434">
          <a:extLst>
            <a:ext uri="{FF2B5EF4-FFF2-40B4-BE49-F238E27FC236}">
              <a16:creationId xmlns:a16="http://schemas.microsoft.com/office/drawing/2014/main" id="{00000000-0008-0000-0300-0000B3010000}"/>
            </a:ext>
          </a:extLst>
        </xdr:cNvPr>
        <xdr:cNvCxnSpPr/>
      </xdr:nvCxnSpPr>
      <xdr:spPr>
        <a:xfrm flipV="1">
          <a:off x="17018000" y="2313214"/>
          <a:ext cx="0" cy="162532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138719</xdr:rowOff>
    </xdr:from>
    <xdr:ext cx="762000" cy="259045"/>
    <xdr:sp macro="" textlink="">
      <xdr:nvSpPr>
        <xdr:cNvPr id="436" name="将来負担の状況最小値テキスト">
          <a:extLst>
            <a:ext uri="{FF2B5EF4-FFF2-40B4-BE49-F238E27FC236}">
              <a16:creationId xmlns:a16="http://schemas.microsoft.com/office/drawing/2014/main" id="{00000000-0008-0000-0300-0000B4010000}"/>
            </a:ext>
          </a:extLst>
        </xdr:cNvPr>
        <xdr:cNvSpPr txBox="1"/>
      </xdr:nvSpPr>
      <xdr:spPr>
        <a:xfrm>
          <a:off x="17106900" y="39106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166642</xdr:rowOff>
    </xdr:from>
    <xdr:to>
      <xdr:col>81</xdr:col>
      <xdr:colOff>133350</xdr:colOff>
      <xdr:row>22</xdr:row>
      <xdr:rowOff>166642</xdr:rowOff>
    </xdr:to>
    <xdr:cxnSp macro="">
      <xdr:nvCxnSpPr>
        <xdr:cNvPr id="437" name="直線コネクタ 436">
          <a:extLst>
            <a:ext uri="{FF2B5EF4-FFF2-40B4-BE49-F238E27FC236}">
              <a16:creationId xmlns:a16="http://schemas.microsoft.com/office/drawing/2014/main" id="{00000000-0008-0000-0300-0000B5010000}"/>
            </a:ext>
          </a:extLst>
        </xdr:cNvPr>
        <xdr:cNvCxnSpPr/>
      </xdr:nvCxnSpPr>
      <xdr:spPr>
        <a:xfrm>
          <a:off x="16929100" y="39385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119941</xdr:rowOff>
    </xdr:from>
    <xdr:ext cx="762000" cy="259045"/>
    <xdr:sp macro="" textlink="">
      <xdr:nvSpPr>
        <xdr:cNvPr id="438" name="将来負担の状況最大値テキスト">
          <a:extLst>
            <a:ext uri="{FF2B5EF4-FFF2-40B4-BE49-F238E27FC236}">
              <a16:creationId xmlns:a16="http://schemas.microsoft.com/office/drawing/2014/main" id="{00000000-0008-0000-0300-0000B6010000}"/>
            </a:ext>
          </a:extLst>
        </xdr:cNvPr>
        <xdr:cNvSpPr txBox="1"/>
      </xdr:nvSpPr>
      <xdr:spPr>
        <a:xfrm>
          <a:off x="17106900" y="2005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84364</xdr:rowOff>
    </xdr:from>
    <xdr:to>
      <xdr:col>81</xdr:col>
      <xdr:colOff>133350</xdr:colOff>
      <xdr:row>13</xdr:row>
      <xdr:rowOff>84364</xdr:rowOff>
    </xdr:to>
    <xdr:cxnSp macro="">
      <xdr:nvCxnSpPr>
        <xdr:cNvPr id="439" name="直線コネクタ 438">
          <a:extLst>
            <a:ext uri="{FF2B5EF4-FFF2-40B4-BE49-F238E27FC236}">
              <a16:creationId xmlns:a16="http://schemas.microsoft.com/office/drawing/2014/main" id="{00000000-0008-0000-0300-0000B7010000}"/>
            </a:ext>
          </a:extLst>
        </xdr:cNvPr>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5641</xdr:rowOff>
    </xdr:from>
    <xdr:ext cx="762000" cy="259045"/>
    <xdr:sp macro="" textlink="">
      <xdr:nvSpPr>
        <xdr:cNvPr id="440" name="将来負担の状況平均値テキスト">
          <a:extLst>
            <a:ext uri="{FF2B5EF4-FFF2-40B4-BE49-F238E27FC236}">
              <a16:creationId xmlns:a16="http://schemas.microsoft.com/office/drawing/2014/main" id="{00000000-0008-0000-0300-0000B8010000}"/>
            </a:ext>
          </a:extLst>
        </xdr:cNvPr>
        <xdr:cNvSpPr txBox="1"/>
      </xdr:nvSpPr>
      <xdr:spPr>
        <a:xfrm>
          <a:off x="17106900" y="22344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33564</xdr:rowOff>
    </xdr:from>
    <xdr:to>
      <xdr:col>81</xdr:col>
      <xdr:colOff>95250</xdr:colOff>
      <xdr:row>13</xdr:row>
      <xdr:rowOff>135164</xdr:rowOff>
    </xdr:to>
    <xdr:sp macro="" textlink="">
      <xdr:nvSpPr>
        <xdr:cNvPr id="441" name="フローチャート: 判断 440">
          <a:extLst>
            <a:ext uri="{FF2B5EF4-FFF2-40B4-BE49-F238E27FC236}">
              <a16:creationId xmlns:a16="http://schemas.microsoft.com/office/drawing/2014/main" id="{00000000-0008-0000-0300-0000B9010000}"/>
            </a:ext>
          </a:extLst>
        </xdr:cNvPr>
        <xdr:cNvSpPr/>
      </xdr:nvSpPr>
      <xdr:spPr>
        <a:xfrm>
          <a:off x="169672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33564</xdr:rowOff>
    </xdr:from>
    <xdr:to>
      <xdr:col>77</xdr:col>
      <xdr:colOff>95250</xdr:colOff>
      <xdr:row>13</xdr:row>
      <xdr:rowOff>135164</xdr:rowOff>
    </xdr:to>
    <xdr:sp macro="" textlink="">
      <xdr:nvSpPr>
        <xdr:cNvPr id="442" name="フローチャート: 判断 441">
          <a:extLst>
            <a:ext uri="{FF2B5EF4-FFF2-40B4-BE49-F238E27FC236}">
              <a16:creationId xmlns:a16="http://schemas.microsoft.com/office/drawing/2014/main" id="{00000000-0008-0000-0300-0000BA010000}"/>
            </a:ext>
          </a:extLst>
        </xdr:cNvPr>
        <xdr:cNvSpPr/>
      </xdr:nvSpPr>
      <xdr:spPr>
        <a:xfrm>
          <a:off x="16129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11</xdr:row>
      <xdr:rowOff>145341</xdr:rowOff>
    </xdr:from>
    <xdr:ext cx="736600" cy="259045"/>
    <xdr:sp macro="" textlink="">
      <xdr:nvSpPr>
        <xdr:cNvPr id="443" name="テキスト ボックス 442">
          <a:extLst>
            <a:ext uri="{FF2B5EF4-FFF2-40B4-BE49-F238E27FC236}">
              <a16:creationId xmlns:a16="http://schemas.microsoft.com/office/drawing/2014/main" id="{00000000-0008-0000-0300-0000BB010000}"/>
            </a:ext>
          </a:extLst>
        </xdr:cNvPr>
        <xdr:cNvSpPr txBox="1"/>
      </xdr:nvSpPr>
      <xdr:spPr>
        <a:xfrm>
          <a:off x="15798800" y="20312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33564</xdr:rowOff>
    </xdr:from>
    <xdr:to>
      <xdr:col>73</xdr:col>
      <xdr:colOff>44450</xdr:colOff>
      <xdr:row>13</xdr:row>
      <xdr:rowOff>135164</xdr:rowOff>
    </xdr:to>
    <xdr:sp macro="" textlink="">
      <xdr:nvSpPr>
        <xdr:cNvPr id="444" name="フローチャート: 判断 443">
          <a:extLst>
            <a:ext uri="{FF2B5EF4-FFF2-40B4-BE49-F238E27FC236}">
              <a16:creationId xmlns:a16="http://schemas.microsoft.com/office/drawing/2014/main" id="{00000000-0008-0000-0300-0000BC010000}"/>
            </a:ext>
          </a:extLst>
        </xdr:cNvPr>
        <xdr:cNvSpPr/>
      </xdr:nvSpPr>
      <xdr:spPr>
        <a:xfrm>
          <a:off x="15240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11</xdr:row>
      <xdr:rowOff>145341</xdr:rowOff>
    </xdr:from>
    <xdr:ext cx="762000" cy="259045"/>
    <xdr:sp macro="" textlink="">
      <xdr:nvSpPr>
        <xdr:cNvPr id="445" name="テキスト ボックス 444">
          <a:extLst>
            <a:ext uri="{FF2B5EF4-FFF2-40B4-BE49-F238E27FC236}">
              <a16:creationId xmlns:a16="http://schemas.microsoft.com/office/drawing/2014/main" id="{00000000-0008-0000-0300-0000BD010000}"/>
            </a:ext>
          </a:extLst>
        </xdr:cNvPr>
        <xdr:cNvSpPr txBox="1"/>
      </xdr:nvSpPr>
      <xdr:spPr>
        <a:xfrm>
          <a:off x="14909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33564</xdr:rowOff>
    </xdr:from>
    <xdr:to>
      <xdr:col>68</xdr:col>
      <xdr:colOff>203200</xdr:colOff>
      <xdr:row>13</xdr:row>
      <xdr:rowOff>135164</xdr:rowOff>
    </xdr:to>
    <xdr:sp macro="" textlink="">
      <xdr:nvSpPr>
        <xdr:cNvPr id="446" name="フローチャート: 判断 445">
          <a:extLst>
            <a:ext uri="{FF2B5EF4-FFF2-40B4-BE49-F238E27FC236}">
              <a16:creationId xmlns:a16="http://schemas.microsoft.com/office/drawing/2014/main" id="{00000000-0008-0000-0300-0000BE010000}"/>
            </a:ext>
          </a:extLst>
        </xdr:cNvPr>
        <xdr:cNvSpPr/>
      </xdr:nvSpPr>
      <xdr:spPr>
        <a:xfrm>
          <a:off x="14351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11</xdr:row>
      <xdr:rowOff>145341</xdr:rowOff>
    </xdr:from>
    <xdr:ext cx="762000" cy="259045"/>
    <xdr:sp macro="" textlink="">
      <xdr:nvSpPr>
        <xdr:cNvPr id="447" name="テキスト ボックス 446">
          <a:extLst>
            <a:ext uri="{FF2B5EF4-FFF2-40B4-BE49-F238E27FC236}">
              <a16:creationId xmlns:a16="http://schemas.microsoft.com/office/drawing/2014/main" id="{00000000-0008-0000-0300-0000BF010000}"/>
            </a:ext>
          </a:extLst>
        </xdr:cNvPr>
        <xdr:cNvSpPr txBox="1"/>
      </xdr:nvSpPr>
      <xdr:spPr>
        <a:xfrm>
          <a:off x="14020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33564</xdr:rowOff>
    </xdr:from>
    <xdr:to>
      <xdr:col>64</xdr:col>
      <xdr:colOff>152400</xdr:colOff>
      <xdr:row>13</xdr:row>
      <xdr:rowOff>135164</xdr:rowOff>
    </xdr:to>
    <xdr:sp macro="" textlink="">
      <xdr:nvSpPr>
        <xdr:cNvPr id="448" name="フローチャート: 判断 447">
          <a:extLst>
            <a:ext uri="{FF2B5EF4-FFF2-40B4-BE49-F238E27FC236}">
              <a16:creationId xmlns:a16="http://schemas.microsoft.com/office/drawing/2014/main" id="{00000000-0008-0000-0300-0000C0010000}"/>
            </a:ext>
          </a:extLst>
        </xdr:cNvPr>
        <xdr:cNvSpPr/>
      </xdr:nvSpPr>
      <xdr:spPr>
        <a:xfrm>
          <a:off x="13462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11</xdr:row>
      <xdr:rowOff>145341</xdr:rowOff>
    </xdr:from>
    <xdr:ext cx="762000" cy="25904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3131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1,318
1,314
196.73
3,030,922
2,767,586
179,978
1,171,430
1,571,912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970310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日現在の住民基本台帳に登載されている人口を記載。</a:t>
          </a:r>
        </a:p>
      </xdr:txBody>
    </xdr:sp>
    <xdr:clientData/>
  </xdr:oneCellAnchor>
  <xdr:oneCellAnchor>
    <xdr:from>
      <xdr:col>3</xdr:col>
      <xdr:colOff>98425</xdr:colOff>
      <xdr:row>23</xdr:row>
      <xdr:rowOff>57150</xdr:rowOff>
    </xdr:from>
    <xdr:ext cx="829592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早期退職者と新規採用職員の給与差があり、類似団体同水準であったが、昇格や給与削減措置解除等によって増加している。本調査年度は、多数の昇格と新規採用職員の増があったことにより増加（</a:t>
          </a:r>
          <a:r>
            <a:rPr kumimoji="1" lang="en-US" altLang="ja-JP" sz="1300">
              <a:latin typeface="ＭＳ Ｐゴシック" panose="020B0600070205080204" pitchFamily="50" charset="-128"/>
              <a:ea typeface="ＭＳ Ｐゴシック" panose="020B0600070205080204" pitchFamily="50" charset="-128"/>
            </a:rPr>
            <a:t>+1.9</a:t>
          </a:r>
          <a:r>
            <a:rPr kumimoji="1" lang="ja-JP" altLang="en-US" sz="1300">
              <a:latin typeface="ＭＳ Ｐゴシック" panose="020B0600070205080204" pitchFamily="50" charset="-128"/>
              <a:ea typeface="ＭＳ Ｐゴシック" panose="020B0600070205080204" pitchFamily="50" charset="-128"/>
            </a:rPr>
            <a:t>）となっている。今後も適正な定員管理等に努める。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46990</xdr:rowOff>
    </xdr:from>
    <xdr:to>
      <xdr:col>24</xdr:col>
      <xdr:colOff>25400</xdr:colOff>
      <xdr:row>40</xdr:row>
      <xdr:rowOff>163576</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704840"/>
          <a:ext cx="0" cy="13167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135653</xdr:rowOff>
    </xdr:from>
    <xdr:ext cx="762000" cy="259045"/>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69936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163576</xdr:rowOff>
    </xdr:from>
    <xdr:to>
      <xdr:col>24</xdr:col>
      <xdr:colOff>114300</xdr:colOff>
      <xdr:row>40</xdr:row>
      <xdr:rowOff>163576</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70215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133367</xdr:rowOff>
    </xdr:from>
    <xdr:ext cx="762000" cy="2590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448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46990</xdr:rowOff>
    </xdr:from>
    <xdr:to>
      <xdr:col>24</xdr:col>
      <xdr:colOff>114300</xdr:colOff>
      <xdr:row>33</xdr:row>
      <xdr:rowOff>46990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7048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37</xdr:row>
      <xdr:rowOff>165862</xdr:rowOff>
    </xdr:from>
    <xdr:to>
      <xdr:col>24</xdr:col>
      <xdr:colOff>25400</xdr:colOff>
      <xdr:row>38</xdr:row>
      <xdr:rowOff>81280</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a:off x="3987800" y="6509512"/>
          <a:ext cx="838200" cy="86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143019</xdr:rowOff>
    </xdr:from>
    <xdr:ext cx="762000" cy="2590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14376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126492</xdr:rowOff>
    </xdr:from>
    <xdr:to>
      <xdr:col>24</xdr:col>
      <xdr:colOff>76200</xdr:colOff>
      <xdr:row>37</xdr:row>
      <xdr:rowOff>56642</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298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37</xdr:row>
      <xdr:rowOff>60706</xdr:rowOff>
    </xdr:from>
    <xdr:to>
      <xdr:col>19</xdr:col>
      <xdr:colOff>187325</xdr:colOff>
      <xdr:row>37</xdr:row>
      <xdr:rowOff>165862</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a:off x="3098800" y="6404356"/>
          <a:ext cx="889000" cy="105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108204</xdr:rowOff>
    </xdr:from>
    <xdr:to>
      <xdr:col>20</xdr:col>
      <xdr:colOff>38100</xdr:colOff>
      <xdr:row>37</xdr:row>
      <xdr:rowOff>38354</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48531</xdr:rowOff>
    </xdr:from>
    <xdr:ext cx="736600" cy="2590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0492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37</xdr:row>
      <xdr:rowOff>60706</xdr:rowOff>
    </xdr:from>
    <xdr:to>
      <xdr:col>15</xdr:col>
      <xdr:colOff>98425</xdr:colOff>
      <xdr:row>37</xdr:row>
      <xdr:rowOff>161290</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flipV="1">
          <a:off x="2209800" y="6404356"/>
          <a:ext cx="889000" cy="1005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103632</xdr:rowOff>
    </xdr:from>
    <xdr:to>
      <xdr:col>15</xdr:col>
      <xdr:colOff>149225</xdr:colOff>
      <xdr:row>37</xdr:row>
      <xdr:rowOff>33782</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275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43959</xdr:rowOff>
    </xdr:from>
    <xdr:ext cx="762000" cy="25904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0447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36</xdr:row>
      <xdr:rowOff>163576</xdr:rowOff>
    </xdr:from>
    <xdr:to>
      <xdr:col>11</xdr:col>
      <xdr:colOff>9525</xdr:colOff>
      <xdr:row>37</xdr:row>
      <xdr:rowOff>161290</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a:off x="1320800" y="6335776"/>
          <a:ext cx="889000" cy="169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131064</xdr:rowOff>
    </xdr:from>
    <xdr:to>
      <xdr:col>11</xdr:col>
      <xdr:colOff>60325</xdr:colOff>
      <xdr:row>37</xdr:row>
      <xdr:rowOff>61214</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30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71391</xdr:rowOff>
    </xdr:from>
    <xdr:ext cx="762000" cy="2590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0721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80772</xdr:rowOff>
    </xdr:from>
    <xdr:to>
      <xdr:col>6</xdr:col>
      <xdr:colOff>171450</xdr:colOff>
      <xdr:row>37</xdr:row>
      <xdr:rowOff>10922</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252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21099</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021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38</xdr:row>
      <xdr:rowOff>30480</xdr:rowOff>
    </xdr:from>
    <xdr:to>
      <xdr:col>24</xdr:col>
      <xdr:colOff>76200</xdr:colOff>
      <xdr:row>38</xdr:row>
      <xdr:rowOff>132080</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6545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38</xdr:row>
      <xdr:rowOff>2557</xdr:rowOff>
    </xdr:from>
    <xdr:ext cx="762000" cy="25904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6517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37</xdr:row>
      <xdr:rowOff>115062</xdr:rowOff>
    </xdr:from>
    <xdr:to>
      <xdr:col>20</xdr:col>
      <xdr:colOff>38100</xdr:colOff>
      <xdr:row>38</xdr:row>
      <xdr:rowOff>45212</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64587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38</xdr:row>
      <xdr:rowOff>29989</xdr:rowOff>
    </xdr:from>
    <xdr:ext cx="7366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65450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37</xdr:row>
      <xdr:rowOff>9906</xdr:rowOff>
    </xdr:from>
    <xdr:to>
      <xdr:col>15</xdr:col>
      <xdr:colOff>149225</xdr:colOff>
      <xdr:row>37</xdr:row>
      <xdr:rowOff>111506</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63535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96283</xdr:rowOff>
    </xdr:from>
    <xdr:ext cx="7620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64399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37</xdr:row>
      <xdr:rowOff>110490</xdr:rowOff>
    </xdr:from>
    <xdr:to>
      <xdr:col>11</xdr:col>
      <xdr:colOff>60325</xdr:colOff>
      <xdr:row>38</xdr:row>
      <xdr:rowOff>40640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6454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38</xdr:row>
      <xdr:rowOff>25417</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6540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112776</xdr:rowOff>
    </xdr:from>
    <xdr:to>
      <xdr:col>6</xdr:col>
      <xdr:colOff>171450</xdr:colOff>
      <xdr:row>37</xdr:row>
      <xdr:rowOff>42926</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62849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27703</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63713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ふるさと納税関連経費、財務書類作成委託、園地計画作成委託等による大幅増加と、セキュリティ強化対策事業の減額等により微増（</a:t>
          </a:r>
          <a:r>
            <a:rPr kumimoji="1" lang="en-US" altLang="ja-JP" sz="1300">
              <a:latin typeface="ＭＳ Ｐゴシック" panose="020B0600070205080204" pitchFamily="50" charset="-128"/>
              <a:ea typeface="ＭＳ Ｐゴシック" panose="020B0600070205080204" pitchFamily="50" charset="-128"/>
            </a:rPr>
            <a:t>+0.8</a:t>
          </a:r>
          <a:r>
            <a:rPr kumimoji="1" lang="ja-JP" altLang="en-US" sz="1300">
              <a:latin typeface="ＭＳ Ｐゴシック" panose="020B0600070205080204" pitchFamily="50" charset="-128"/>
              <a:ea typeface="ＭＳ Ｐゴシック" panose="020B0600070205080204" pitchFamily="50" charset="-128"/>
            </a:rPr>
            <a:t>）している。また、地籍調査の事業規模が依然として大きく占めている。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今後も適正な事業規模により経費削減に向けて取り組んでいく必要がある。</a:t>
          </a: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22</xdr:row>
      <xdr:rowOff>29028</xdr:rowOff>
    </xdr:from>
    <xdr:to>
      <xdr:col>85</xdr:col>
      <xdr:colOff>66675</xdr:colOff>
      <xdr:row>22</xdr:row>
      <xdr:rowOff>29028</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800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58255</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658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20</xdr:row>
      <xdr:rowOff>45357</xdr:rowOff>
    </xdr:from>
    <xdr:to>
      <xdr:col>85</xdr:col>
      <xdr:colOff>66675</xdr:colOff>
      <xdr:row>20</xdr:row>
      <xdr:rowOff>45357</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474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19</xdr:row>
      <xdr:rowOff>74584</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332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61686</xdr:rowOff>
    </xdr:from>
    <xdr:to>
      <xdr:col>85</xdr:col>
      <xdr:colOff>66675</xdr:colOff>
      <xdr:row>18</xdr:row>
      <xdr:rowOff>61686</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147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90913</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005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78014</xdr:rowOff>
    </xdr:from>
    <xdr:to>
      <xdr:col>85</xdr:col>
      <xdr:colOff>66675</xdr:colOff>
      <xdr:row>16</xdr:row>
      <xdr:rowOff>78014</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821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107241</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678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14</xdr:row>
      <xdr:rowOff>94343</xdr:rowOff>
    </xdr:from>
    <xdr:to>
      <xdr:col>85</xdr:col>
      <xdr:colOff>66675</xdr:colOff>
      <xdr:row>14</xdr:row>
      <xdr:rowOff>94343</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494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13</xdr:row>
      <xdr:rowOff>123570</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352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110671</xdr:rowOff>
    </xdr:from>
    <xdr:to>
      <xdr:col>85</xdr:col>
      <xdr:colOff>66675</xdr:colOff>
      <xdr:row>12</xdr:row>
      <xdr:rowOff>110671</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2168071"/>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11</xdr:row>
      <xdr:rowOff>139898</xdr:rowOff>
    </xdr:from>
    <xdr:ext cx="508000" cy="259045"/>
    <xdr:sp macro=""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2025848"/>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0" name="テキスト ボックス 119">
          <a:extLst>
            <a:ext uri="{FF2B5EF4-FFF2-40B4-BE49-F238E27FC236}">
              <a16:creationId xmlns:a16="http://schemas.microsoft.com/office/drawing/2014/main" id="{00000000-0008-0000-0400-000078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1" name="物件費グラフ枠">
          <a:extLst>
            <a:ext uri="{FF2B5EF4-FFF2-40B4-BE49-F238E27FC236}">
              <a16:creationId xmlns:a16="http://schemas.microsoft.com/office/drawing/2014/main" id="{00000000-0008-0000-0400-000079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30662</xdr:rowOff>
    </xdr:from>
    <xdr:to>
      <xdr:col>82</xdr:col>
      <xdr:colOff>107950</xdr:colOff>
      <xdr:row>20</xdr:row>
      <xdr:rowOff>130266</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flipV="1">
          <a:off x="16510000" y="2259512"/>
          <a:ext cx="0" cy="12997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102343</xdr:rowOff>
    </xdr:from>
    <xdr:ext cx="762000" cy="259045"/>
    <xdr:sp macro="" textlink="">
      <xdr:nvSpPr>
        <xdr:cNvPr id="123" name="物件費最小値テキスト">
          <a:extLst>
            <a:ext uri="{FF2B5EF4-FFF2-40B4-BE49-F238E27FC236}">
              <a16:creationId xmlns:a16="http://schemas.microsoft.com/office/drawing/2014/main" id="{00000000-0008-0000-0400-00007B000000}"/>
            </a:ext>
          </a:extLst>
        </xdr:cNvPr>
        <xdr:cNvSpPr txBox="1"/>
      </xdr:nvSpPr>
      <xdr:spPr>
        <a:xfrm>
          <a:off x="16598900" y="35313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130266</xdr:rowOff>
    </xdr:from>
    <xdr:to>
      <xdr:col>82</xdr:col>
      <xdr:colOff>196850</xdr:colOff>
      <xdr:row>20</xdr:row>
      <xdr:rowOff>130266</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6421100" y="35592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117039</xdr:rowOff>
    </xdr:from>
    <xdr:ext cx="762000" cy="259045"/>
    <xdr:sp macro="" textlink="">
      <xdr:nvSpPr>
        <xdr:cNvPr id="125" name="物件費最大値テキスト">
          <a:extLst>
            <a:ext uri="{FF2B5EF4-FFF2-40B4-BE49-F238E27FC236}">
              <a16:creationId xmlns:a16="http://schemas.microsoft.com/office/drawing/2014/main" id="{00000000-0008-0000-0400-00007D000000}"/>
            </a:ext>
          </a:extLst>
        </xdr:cNvPr>
        <xdr:cNvSpPr txBox="1"/>
      </xdr:nvSpPr>
      <xdr:spPr>
        <a:xfrm>
          <a:off x="16598900" y="2002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30662</xdr:rowOff>
    </xdr:from>
    <xdr:to>
      <xdr:col>82</xdr:col>
      <xdr:colOff>196850</xdr:colOff>
      <xdr:row>13</xdr:row>
      <xdr:rowOff>30662</xdr:rowOff>
    </xdr:to>
    <xdr:cxnSp macro="">
      <xdr:nvCxnSpPr>
        <xdr:cNvPr id="126" name="直線コネクタ 125">
          <a:extLst>
            <a:ext uri="{FF2B5EF4-FFF2-40B4-BE49-F238E27FC236}">
              <a16:creationId xmlns:a16="http://schemas.microsoft.com/office/drawing/2014/main" id="{00000000-0008-0000-0400-00007E000000}"/>
            </a:ext>
          </a:extLst>
        </xdr:cNvPr>
        <xdr:cNvCxnSpPr/>
      </xdr:nvCxnSpPr>
      <xdr:spPr>
        <a:xfrm>
          <a:off x="16421100" y="22595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15</xdr:row>
      <xdr:rowOff>60053</xdr:rowOff>
    </xdr:from>
    <xdr:to>
      <xdr:col>82</xdr:col>
      <xdr:colOff>107950</xdr:colOff>
      <xdr:row>15</xdr:row>
      <xdr:rowOff>112304</xdr:rowOff>
    </xdr:to>
    <xdr:cxnSp macro="">
      <xdr:nvCxnSpPr>
        <xdr:cNvPr id="127" name="直線コネクタ 126">
          <a:extLst>
            <a:ext uri="{FF2B5EF4-FFF2-40B4-BE49-F238E27FC236}">
              <a16:creationId xmlns:a16="http://schemas.microsoft.com/office/drawing/2014/main" id="{00000000-0008-0000-0400-00007F000000}"/>
            </a:ext>
          </a:extLst>
        </xdr:cNvPr>
        <xdr:cNvCxnSpPr/>
      </xdr:nvCxnSpPr>
      <xdr:spPr>
        <a:xfrm>
          <a:off x="15671800" y="2631803"/>
          <a:ext cx="838200" cy="522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15</xdr:row>
      <xdr:rowOff>170741</xdr:rowOff>
    </xdr:from>
    <xdr:ext cx="762000" cy="259045"/>
    <xdr:sp macro="" textlink="">
      <xdr:nvSpPr>
        <xdr:cNvPr id="128" name="物件費平均値テキスト">
          <a:extLst>
            <a:ext uri="{FF2B5EF4-FFF2-40B4-BE49-F238E27FC236}">
              <a16:creationId xmlns:a16="http://schemas.microsoft.com/office/drawing/2014/main" id="{00000000-0008-0000-0400-000080000000}"/>
            </a:ext>
          </a:extLst>
        </xdr:cNvPr>
        <xdr:cNvSpPr txBox="1"/>
      </xdr:nvSpPr>
      <xdr:spPr>
        <a:xfrm>
          <a:off x="16598900" y="27424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27214</xdr:rowOff>
    </xdr:from>
    <xdr:to>
      <xdr:col>82</xdr:col>
      <xdr:colOff>158750</xdr:colOff>
      <xdr:row>16</xdr:row>
      <xdr:rowOff>128814</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6459200" y="2770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15</xdr:row>
      <xdr:rowOff>60053</xdr:rowOff>
    </xdr:from>
    <xdr:to>
      <xdr:col>78</xdr:col>
      <xdr:colOff>69850</xdr:colOff>
      <xdr:row>15</xdr:row>
      <xdr:rowOff>164556</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flipV="1">
          <a:off x="14782800" y="2631803"/>
          <a:ext cx="889000" cy="1045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15</xdr:row>
      <xdr:rowOff>152944</xdr:rowOff>
    </xdr:from>
    <xdr:to>
      <xdr:col>78</xdr:col>
      <xdr:colOff>120650</xdr:colOff>
      <xdr:row>16</xdr:row>
      <xdr:rowOff>83094</xdr:rowOff>
    </xdr:to>
    <xdr:sp macro="" textlink="">
      <xdr:nvSpPr>
        <xdr:cNvPr id="131" name="フローチャート: 判断 130">
          <a:extLst>
            <a:ext uri="{FF2B5EF4-FFF2-40B4-BE49-F238E27FC236}">
              <a16:creationId xmlns:a16="http://schemas.microsoft.com/office/drawing/2014/main" id="{00000000-0008-0000-0400-000083000000}"/>
            </a:ext>
          </a:extLst>
        </xdr:cNvPr>
        <xdr:cNvSpPr/>
      </xdr:nvSpPr>
      <xdr:spPr>
        <a:xfrm>
          <a:off x="15621000" y="27246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16</xdr:row>
      <xdr:rowOff>67871</xdr:rowOff>
    </xdr:from>
    <xdr:ext cx="736600" cy="259045"/>
    <xdr:sp macro="" textlink="">
      <xdr:nvSpPr>
        <xdr:cNvPr id="132" name="テキスト ボックス 131">
          <a:extLst>
            <a:ext uri="{FF2B5EF4-FFF2-40B4-BE49-F238E27FC236}">
              <a16:creationId xmlns:a16="http://schemas.microsoft.com/office/drawing/2014/main" id="{00000000-0008-0000-0400-000084000000}"/>
            </a:ext>
          </a:extLst>
        </xdr:cNvPr>
        <xdr:cNvSpPr txBox="1"/>
      </xdr:nvSpPr>
      <xdr:spPr>
        <a:xfrm>
          <a:off x="15290800" y="28110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15</xdr:row>
      <xdr:rowOff>53521</xdr:rowOff>
    </xdr:from>
    <xdr:to>
      <xdr:col>73</xdr:col>
      <xdr:colOff>180975</xdr:colOff>
      <xdr:row>15</xdr:row>
      <xdr:rowOff>164556</xdr:rowOff>
    </xdr:to>
    <xdr:cxnSp macro="">
      <xdr:nvCxnSpPr>
        <xdr:cNvPr id="133" name="直線コネクタ 132">
          <a:extLst>
            <a:ext uri="{FF2B5EF4-FFF2-40B4-BE49-F238E27FC236}">
              <a16:creationId xmlns:a16="http://schemas.microsoft.com/office/drawing/2014/main" id="{00000000-0008-0000-0400-000085000000}"/>
            </a:ext>
          </a:extLst>
        </xdr:cNvPr>
        <xdr:cNvCxnSpPr/>
      </xdr:nvCxnSpPr>
      <xdr:spPr>
        <a:xfrm>
          <a:off x="13893800" y="2625271"/>
          <a:ext cx="889000" cy="1110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15</xdr:row>
      <xdr:rowOff>126819</xdr:rowOff>
    </xdr:from>
    <xdr:to>
      <xdr:col>74</xdr:col>
      <xdr:colOff>31750</xdr:colOff>
      <xdr:row>16</xdr:row>
      <xdr:rowOff>56969</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4732000" y="26985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16</xdr:row>
      <xdr:rowOff>41746</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4401800" y="27849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15</xdr:row>
      <xdr:rowOff>53521</xdr:rowOff>
    </xdr:from>
    <xdr:to>
      <xdr:col>69</xdr:col>
      <xdr:colOff>92075</xdr:colOff>
      <xdr:row>15</xdr:row>
      <xdr:rowOff>73116</xdr:rowOff>
    </xdr:to>
    <xdr:cxnSp macro="">
      <xdr:nvCxnSpPr>
        <xdr:cNvPr id="136" name="直線コネクタ 135">
          <a:extLst>
            <a:ext uri="{FF2B5EF4-FFF2-40B4-BE49-F238E27FC236}">
              <a16:creationId xmlns:a16="http://schemas.microsoft.com/office/drawing/2014/main" id="{00000000-0008-0000-0400-000088000000}"/>
            </a:ext>
          </a:extLst>
        </xdr:cNvPr>
        <xdr:cNvCxnSpPr/>
      </xdr:nvCxnSpPr>
      <xdr:spPr>
        <a:xfrm flipV="1">
          <a:off x="13004800" y="2625271"/>
          <a:ext cx="889000" cy="19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15</xdr:row>
      <xdr:rowOff>133350</xdr:rowOff>
    </xdr:from>
    <xdr:to>
      <xdr:col>69</xdr:col>
      <xdr:colOff>142875</xdr:colOff>
      <xdr:row>16</xdr:row>
      <xdr:rowOff>63500</xdr:rowOff>
    </xdr:to>
    <xdr:sp macro="" textlink="">
      <xdr:nvSpPr>
        <xdr:cNvPr id="137" name="フローチャート: 判断 136">
          <a:extLst>
            <a:ext uri="{FF2B5EF4-FFF2-40B4-BE49-F238E27FC236}">
              <a16:creationId xmlns:a16="http://schemas.microsoft.com/office/drawing/2014/main" id="{00000000-0008-0000-0400-000089000000}"/>
            </a:ext>
          </a:extLst>
        </xdr:cNvPr>
        <xdr:cNvSpPr/>
      </xdr:nvSpPr>
      <xdr:spPr>
        <a:xfrm>
          <a:off x="13843000" y="2705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16</xdr:row>
      <xdr:rowOff>48277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3512800" y="279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61504</xdr:rowOff>
    </xdr:from>
    <xdr:to>
      <xdr:col>65</xdr:col>
      <xdr:colOff>53975</xdr:colOff>
      <xdr:row>15</xdr:row>
      <xdr:rowOff>163104</xdr:rowOff>
    </xdr:to>
    <xdr:sp macro="" textlink="">
      <xdr:nvSpPr>
        <xdr:cNvPr id="139" name="フローチャート: 判断 138">
          <a:extLst>
            <a:ext uri="{FF2B5EF4-FFF2-40B4-BE49-F238E27FC236}">
              <a16:creationId xmlns:a16="http://schemas.microsoft.com/office/drawing/2014/main" id="{00000000-0008-0000-0400-00008B000000}"/>
            </a:ext>
          </a:extLst>
        </xdr:cNvPr>
        <xdr:cNvSpPr/>
      </xdr:nvSpPr>
      <xdr:spPr>
        <a:xfrm>
          <a:off x="12954000" y="2633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147881</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2623800" y="27196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3" name="テキスト ボックス 142">
          <a:extLst>
            <a:ext uri="{FF2B5EF4-FFF2-40B4-BE49-F238E27FC236}">
              <a16:creationId xmlns:a16="http://schemas.microsoft.com/office/drawing/2014/main" id="{00000000-0008-0000-0400-00008F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5" name="テキスト ボックス 144">
          <a:extLst>
            <a:ext uri="{FF2B5EF4-FFF2-40B4-BE49-F238E27FC236}">
              <a16:creationId xmlns:a16="http://schemas.microsoft.com/office/drawing/2014/main" id="{00000000-0008-0000-0400-000091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15</xdr:row>
      <xdr:rowOff>61504</xdr:rowOff>
    </xdr:from>
    <xdr:to>
      <xdr:col>82</xdr:col>
      <xdr:colOff>158750</xdr:colOff>
      <xdr:row>15</xdr:row>
      <xdr:rowOff>163104</xdr:rowOff>
    </xdr:to>
    <xdr:sp macro="" textlink="">
      <xdr:nvSpPr>
        <xdr:cNvPr id="146" name="楕円 145">
          <a:extLst>
            <a:ext uri="{FF2B5EF4-FFF2-40B4-BE49-F238E27FC236}">
              <a16:creationId xmlns:a16="http://schemas.microsoft.com/office/drawing/2014/main" id="{00000000-0008-0000-0400-000092000000}"/>
            </a:ext>
          </a:extLst>
        </xdr:cNvPr>
        <xdr:cNvSpPr/>
      </xdr:nvSpPr>
      <xdr:spPr>
        <a:xfrm>
          <a:off x="16459200" y="26332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14</xdr:row>
      <xdr:rowOff>78031</xdr:rowOff>
    </xdr:from>
    <xdr:ext cx="762000" cy="259045"/>
    <xdr:sp macro="" textlink="">
      <xdr:nvSpPr>
        <xdr:cNvPr id="147" name="物件費該当値テキスト">
          <a:extLst>
            <a:ext uri="{FF2B5EF4-FFF2-40B4-BE49-F238E27FC236}">
              <a16:creationId xmlns:a16="http://schemas.microsoft.com/office/drawing/2014/main" id="{00000000-0008-0000-0400-000093000000}"/>
            </a:ext>
          </a:extLst>
        </xdr:cNvPr>
        <xdr:cNvSpPr txBox="1"/>
      </xdr:nvSpPr>
      <xdr:spPr>
        <a:xfrm>
          <a:off x="16598900" y="24783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15</xdr:row>
      <xdr:rowOff>9253</xdr:rowOff>
    </xdr:from>
    <xdr:to>
      <xdr:col>78</xdr:col>
      <xdr:colOff>120650</xdr:colOff>
      <xdr:row>15</xdr:row>
      <xdr:rowOff>110853</xdr:rowOff>
    </xdr:to>
    <xdr:sp macro="" textlink="">
      <xdr:nvSpPr>
        <xdr:cNvPr id="148" name="楕円 147">
          <a:extLst>
            <a:ext uri="{FF2B5EF4-FFF2-40B4-BE49-F238E27FC236}">
              <a16:creationId xmlns:a16="http://schemas.microsoft.com/office/drawing/2014/main" id="{00000000-0008-0000-0400-000094000000}"/>
            </a:ext>
          </a:extLst>
        </xdr:cNvPr>
        <xdr:cNvSpPr/>
      </xdr:nvSpPr>
      <xdr:spPr>
        <a:xfrm>
          <a:off x="15621000" y="25810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13</xdr:row>
      <xdr:rowOff>121030</xdr:rowOff>
    </xdr:from>
    <xdr:ext cx="736600" cy="259045"/>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5290800" y="234988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15</xdr:row>
      <xdr:rowOff>113756</xdr:rowOff>
    </xdr:from>
    <xdr:to>
      <xdr:col>74</xdr:col>
      <xdr:colOff>31750</xdr:colOff>
      <xdr:row>16</xdr:row>
      <xdr:rowOff>43906</xdr:rowOff>
    </xdr:to>
    <xdr:sp macro="" textlink="">
      <xdr:nvSpPr>
        <xdr:cNvPr id="150" name="楕円 149">
          <a:extLst>
            <a:ext uri="{FF2B5EF4-FFF2-40B4-BE49-F238E27FC236}">
              <a16:creationId xmlns:a16="http://schemas.microsoft.com/office/drawing/2014/main" id="{00000000-0008-0000-0400-000096000000}"/>
            </a:ext>
          </a:extLst>
        </xdr:cNvPr>
        <xdr:cNvSpPr/>
      </xdr:nvSpPr>
      <xdr:spPr>
        <a:xfrm>
          <a:off x="14732000" y="26855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54083</xdr:rowOff>
    </xdr:from>
    <xdr:ext cx="762000" cy="259045"/>
    <xdr:sp macro="" textlink="">
      <xdr:nvSpPr>
        <xdr:cNvPr id="151" name="テキスト ボックス 150">
          <a:extLst>
            <a:ext uri="{FF2B5EF4-FFF2-40B4-BE49-F238E27FC236}">
              <a16:creationId xmlns:a16="http://schemas.microsoft.com/office/drawing/2014/main" id="{00000000-0008-0000-0400-000097000000}"/>
            </a:ext>
          </a:extLst>
        </xdr:cNvPr>
        <xdr:cNvSpPr txBox="1"/>
      </xdr:nvSpPr>
      <xdr:spPr>
        <a:xfrm>
          <a:off x="14401800" y="24543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15</xdr:row>
      <xdr:rowOff>2721</xdr:rowOff>
    </xdr:from>
    <xdr:to>
      <xdr:col>69</xdr:col>
      <xdr:colOff>142875</xdr:colOff>
      <xdr:row>15</xdr:row>
      <xdr:rowOff>104321</xdr:rowOff>
    </xdr:to>
    <xdr:sp macro="" textlink="">
      <xdr:nvSpPr>
        <xdr:cNvPr id="152" name="楕円 151">
          <a:extLst>
            <a:ext uri="{FF2B5EF4-FFF2-40B4-BE49-F238E27FC236}">
              <a16:creationId xmlns:a16="http://schemas.microsoft.com/office/drawing/2014/main" id="{00000000-0008-0000-0400-000098000000}"/>
            </a:ext>
          </a:extLst>
        </xdr:cNvPr>
        <xdr:cNvSpPr/>
      </xdr:nvSpPr>
      <xdr:spPr>
        <a:xfrm>
          <a:off x="13843000" y="25744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13</xdr:row>
      <xdr:rowOff>114498</xdr:rowOff>
    </xdr:from>
    <xdr:ext cx="762000" cy="259045"/>
    <xdr:sp macro="" textlink="">
      <xdr:nvSpPr>
        <xdr:cNvPr id="153" name="テキスト ボックス 152">
          <a:extLst>
            <a:ext uri="{FF2B5EF4-FFF2-40B4-BE49-F238E27FC236}">
              <a16:creationId xmlns:a16="http://schemas.microsoft.com/office/drawing/2014/main" id="{00000000-0008-0000-0400-000099000000}"/>
            </a:ext>
          </a:extLst>
        </xdr:cNvPr>
        <xdr:cNvSpPr txBox="1"/>
      </xdr:nvSpPr>
      <xdr:spPr>
        <a:xfrm>
          <a:off x="13512800" y="23433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22316</xdr:rowOff>
    </xdr:from>
    <xdr:to>
      <xdr:col>65</xdr:col>
      <xdr:colOff>53975</xdr:colOff>
      <xdr:row>15</xdr:row>
      <xdr:rowOff>123916</xdr:rowOff>
    </xdr:to>
    <xdr:sp macro="" textlink="">
      <xdr:nvSpPr>
        <xdr:cNvPr id="154" name="楕円 153">
          <a:extLst>
            <a:ext uri="{FF2B5EF4-FFF2-40B4-BE49-F238E27FC236}">
              <a16:creationId xmlns:a16="http://schemas.microsoft.com/office/drawing/2014/main" id="{00000000-0008-0000-0400-00009A000000}"/>
            </a:ext>
          </a:extLst>
        </xdr:cNvPr>
        <xdr:cNvSpPr/>
      </xdr:nvSpPr>
      <xdr:spPr>
        <a:xfrm>
          <a:off x="12954000" y="25940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13</xdr:row>
      <xdr:rowOff>134093</xdr:rowOff>
    </xdr:from>
    <xdr:ext cx="762000" cy="259045"/>
    <xdr:sp macro="" textlink="">
      <xdr:nvSpPr>
        <xdr:cNvPr id="155" name="テキスト ボックス 154">
          <a:extLst>
            <a:ext uri="{FF2B5EF4-FFF2-40B4-BE49-F238E27FC236}">
              <a16:creationId xmlns:a16="http://schemas.microsoft.com/office/drawing/2014/main" id="{00000000-0008-0000-0400-00009B000000}"/>
            </a:ext>
          </a:extLst>
        </xdr:cNvPr>
        <xdr:cNvSpPr txBox="1"/>
      </xdr:nvSpPr>
      <xdr:spPr>
        <a:xfrm>
          <a:off x="12623800" y="2362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3" name="正方形/長方形 162">
          <a:extLst>
            <a:ext uri="{FF2B5EF4-FFF2-40B4-BE49-F238E27FC236}">
              <a16:creationId xmlns:a16="http://schemas.microsoft.com/office/drawing/2014/main" id="{00000000-0008-0000-0400-0000A3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4" name="正方形/長方形 163">
          <a:extLst>
            <a:ext uri="{FF2B5EF4-FFF2-40B4-BE49-F238E27FC236}">
              <a16:creationId xmlns:a16="http://schemas.microsoft.com/office/drawing/2014/main" id="{00000000-0008-0000-0400-0000A4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5" name="正方形/長方形 164">
          <a:extLst>
            <a:ext uri="{FF2B5EF4-FFF2-40B4-BE49-F238E27FC236}">
              <a16:creationId xmlns:a16="http://schemas.microsoft.com/office/drawing/2014/main" id="{00000000-0008-0000-0400-0000A5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各事業の対象者の減等により、類似団体より低い数値（△</a:t>
          </a:r>
          <a:r>
            <a:rPr kumimoji="1" lang="en-US" altLang="ja-JP" sz="1300">
              <a:latin typeface="ＭＳ Ｐゴシック" panose="020B0600070205080204" pitchFamily="50" charset="-128"/>
              <a:ea typeface="ＭＳ Ｐゴシック" panose="020B0600070205080204" pitchFamily="50" charset="-128"/>
            </a:rPr>
            <a:t>0.6</a:t>
          </a:r>
          <a:r>
            <a:rPr kumimoji="1" lang="ja-JP" altLang="en-US" sz="1300">
              <a:latin typeface="ＭＳ Ｐゴシック" panose="020B0600070205080204" pitchFamily="50" charset="-128"/>
              <a:ea typeface="ＭＳ Ｐゴシック" panose="020B0600070205080204" pitchFamily="50" charset="-128"/>
            </a:rPr>
            <a:t>）で推移している。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今後も大きな増減はないと見込まれる。</a:t>
          </a:r>
        </a:p>
      </xdr:txBody>
    </xdr:sp>
    <xdr:clientData/>
  </xdr:twoCellAnchor>
  <xdr:oneCellAnchor>
    <xdr:from>
      <xdr:col>3</xdr:col>
      <xdr:colOff>123825</xdr:colOff>
      <xdr:row>49</xdr:row>
      <xdr:rowOff>107950</xdr:rowOff>
    </xdr:from>
    <xdr:ext cx="298543" cy="225703"/>
    <xdr:sp macro="" textlink="">
      <xdr:nvSpPr>
        <xdr:cNvPr id="167" name="テキスト ボックス 166">
          <a:extLst>
            <a:ext uri="{FF2B5EF4-FFF2-40B4-BE49-F238E27FC236}">
              <a16:creationId xmlns:a16="http://schemas.microsoft.com/office/drawing/2014/main" id="{00000000-0008-0000-0400-0000A7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8" name="直線コネクタ 167">
          <a:extLst>
            <a:ext uri="{FF2B5EF4-FFF2-40B4-BE49-F238E27FC236}">
              <a16:creationId xmlns:a16="http://schemas.microsoft.com/office/drawing/2014/main" id="{00000000-0008-0000-0400-0000A8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9" name="テキスト ボックス 168">
          <a:extLst>
            <a:ext uri="{FF2B5EF4-FFF2-40B4-BE49-F238E27FC236}">
              <a16:creationId xmlns:a16="http://schemas.microsoft.com/office/drawing/2014/main" id="{00000000-0008-0000-0400-0000A9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70" name="直線コネクタ 169">
          <a:extLst>
            <a:ext uri="{FF2B5EF4-FFF2-40B4-BE49-F238E27FC236}">
              <a16:creationId xmlns:a16="http://schemas.microsoft.com/office/drawing/2014/main" id="{00000000-0008-0000-0400-0000AA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8" name="直線コネクタ 177">
          <a:extLst>
            <a:ext uri="{FF2B5EF4-FFF2-40B4-BE49-F238E27FC236}">
              <a16:creationId xmlns:a16="http://schemas.microsoft.com/office/drawing/2014/main" id="{00000000-0008-0000-0400-0000B2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9" name="テキスト ボックス 178">
          <a:extLst>
            <a:ext uri="{FF2B5EF4-FFF2-40B4-BE49-F238E27FC236}">
              <a16:creationId xmlns:a16="http://schemas.microsoft.com/office/drawing/2014/main" id="{00000000-0008-0000-0400-0000B3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81" name="扶助費グラフ枠">
          <a:extLst>
            <a:ext uri="{FF2B5EF4-FFF2-40B4-BE49-F238E27FC236}">
              <a16:creationId xmlns:a16="http://schemas.microsoft.com/office/drawing/2014/main" id="{00000000-0008-0000-0400-0000B5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44450</xdr:rowOff>
    </xdr:from>
    <xdr:to>
      <xdr:col>24</xdr:col>
      <xdr:colOff>25400</xdr:colOff>
      <xdr:row>60</xdr:row>
      <xdr:rowOff>165100</xdr:rowOff>
    </xdr:to>
    <xdr:cxnSp macro="">
      <xdr:nvCxnSpPr>
        <xdr:cNvPr id="182" name="直線コネクタ 181">
          <a:extLst>
            <a:ext uri="{FF2B5EF4-FFF2-40B4-BE49-F238E27FC236}">
              <a16:creationId xmlns:a16="http://schemas.microsoft.com/office/drawing/2014/main" id="{00000000-0008-0000-0400-0000B6000000}"/>
            </a:ext>
          </a:extLst>
        </xdr:cNvPr>
        <xdr:cNvCxnSpPr/>
      </xdr:nvCxnSpPr>
      <xdr:spPr>
        <a:xfrm flipV="1">
          <a:off x="4826000" y="9131300"/>
          <a:ext cx="0" cy="13208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137177</xdr:rowOff>
    </xdr:from>
    <xdr:ext cx="762000" cy="259045"/>
    <xdr:sp macro="" textlink="">
      <xdr:nvSpPr>
        <xdr:cNvPr id="183" name="扶助費最小値テキスト">
          <a:extLst>
            <a:ext uri="{FF2B5EF4-FFF2-40B4-BE49-F238E27FC236}">
              <a16:creationId xmlns:a16="http://schemas.microsoft.com/office/drawing/2014/main" id="{00000000-0008-0000-0400-0000B7000000}"/>
            </a:ext>
          </a:extLst>
        </xdr:cNvPr>
        <xdr:cNvSpPr txBox="1"/>
      </xdr:nvSpPr>
      <xdr:spPr>
        <a:xfrm>
          <a:off x="4914900" y="10424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60</xdr:row>
      <xdr:rowOff>165100</xdr:rowOff>
    </xdr:from>
    <xdr:to>
      <xdr:col>24</xdr:col>
      <xdr:colOff>114300</xdr:colOff>
      <xdr:row>60</xdr:row>
      <xdr:rowOff>165100</xdr:rowOff>
    </xdr:to>
    <xdr:cxnSp macro="">
      <xdr:nvCxnSpPr>
        <xdr:cNvPr id="184" name="直線コネクタ 183">
          <a:extLst>
            <a:ext uri="{FF2B5EF4-FFF2-40B4-BE49-F238E27FC236}">
              <a16:creationId xmlns:a16="http://schemas.microsoft.com/office/drawing/2014/main" id="{00000000-0008-0000-0400-0000B8000000}"/>
            </a:ext>
          </a:extLst>
        </xdr:cNvPr>
        <xdr:cNvCxnSpPr/>
      </xdr:nvCxnSpPr>
      <xdr:spPr>
        <a:xfrm>
          <a:off x="4737100" y="10452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130827</xdr:rowOff>
    </xdr:from>
    <xdr:ext cx="762000" cy="259045"/>
    <xdr:sp macro="" textlink="">
      <xdr:nvSpPr>
        <xdr:cNvPr id="185" name="扶助費最大値テキスト">
          <a:extLst>
            <a:ext uri="{FF2B5EF4-FFF2-40B4-BE49-F238E27FC236}">
              <a16:creationId xmlns:a16="http://schemas.microsoft.com/office/drawing/2014/main" id="{00000000-0008-0000-0400-0000B9000000}"/>
            </a:ext>
          </a:extLst>
        </xdr:cNvPr>
        <xdr:cNvSpPr txBox="1"/>
      </xdr:nvSpPr>
      <xdr:spPr>
        <a:xfrm>
          <a:off x="4914900" y="887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44450</xdr:rowOff>
    </xdr:from>
    <xdr:to>
      <xdr:col>24</xdr:col>
      <xdr:colOff>114300</xdr:colOff>
      <xdr:row>53</xdr:row>
      <xdr:rowOff>44450</xdr:rowOff>
    </xdr:to>
    <xdr:cxnSp macro="">
      <xdr:nvCxnSpPr>
        <xdr:cNvPr id="186" name="直線コネクタ 185">
          <a:extLst>
            <a:ext uri="{FF2B5EF4-FFF2-40B4-BE49-F238E27FC236}">
              <a16:creationId xmlns:a16="http://schemas.microsoft.com/office/drawing/2014/main" id="{00000000-0008-0000-0400-0000BA000000}"/>
            </a:ext>
          </a:extLst>
        </xdr:cNvPr>
        <xdr:cNvCxnSpPr/>
      </xdr:nvCxnSpPr>
      <xdr:spPr>
        <a:xfrm>
          <a:off x="4737100" y="9131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54</xdr:row>
      <xdr:rowOff>63500</xdr:rowOff>
    </xdr:from>
    <xdr:to>
      <xdr:col>24</xdr:col>
      <xdr:colOff>25400</xdr:colOff>
      <xdr:row>54</xdr:row>
      <xdr:rowOff>114300</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a:off x="3987800" y="9321800"/>
          <a:ext cx="838200" cy="50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111777</xdr:rowOff>
    </xdr:from>
    <xdr:ext cx="762000" cy="259045"/>
    <xdr:sp macro="" textlink="">
      <xdr:nvSpPr>
        <xdr:cNvPr id="188" name="扶助費平均値テキスト">
          <a:extLst>
            <a:ext uri="{FF2B5EF4-FFF2-40B4-BE49-F238E27FC236}">
              <a16:creationId xmlns:a16="http://schemas.microsoft.com/office/drawing/2014/main" id="{00000000-0008-0000-0400-0000BC000000}"/>
            </a:ext>
          </a:extLst>
        </xdr:cNvPr>
        <xdr:cNvSpPr txBox="1"/>
      </xdr:nvSpPr>
      <xdr:spPr>
        <a:xfrm>
          <a:off x="4914900" y="93700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139700</xdr:rowOff>
    </xdr:from>
    <xdr:to>
      <xdr:col>24</xdr:col>
      <xdr:colOff>76200</xdr:colOff>
      <xdr:row>55</xdr:row>
      <xdr:rowOff>69850</xdr:rowOff>
    </xdr:to>
    <xdr:sp macro="" textlink="">
      <xdr:nvSpPr>
        <xdr:cNvPr id="189" name="フローチャート: 判断 188">
          <a:extLst>
            <a:ext uri="{FF2B5EF4-FFF2-40B4-BE49-F238E27FC236}">
              <a16:creationId xmlns:a16="http://schemas.microsoft.com/office/drawing/2014/main" id="{00000000-0008-0000-0400-0000BD000000}"/>
            </a:ext>
          </a:extLst>
        </xdr:cNvPr>
        <xdr:cNvSpPr/>
      </xdr:nvSpPr>
      <xdr:spPr>
        <a:xfrm>
          <a:off x="4775200" y="9398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54</xdr:row>
      <xdr:rowOff>38100</xdr:rowOff>
    </xdr:from>
    <xdr:to>
      <xdr:col>19</xdr:col>
      <xdr:colOff>187325</xdr:colOff>
      <xdr:row>54</xdr:row>
      <xdr:rowOff>63500</xdr:rowOff>
    </xdr:to>
    <xdr:cxnSp macro="">
      <xdr:nvCxnSpPr>
        <xdr:cNvPr id="190" name="直線コネクタ 189">
          <a:extLst>
            <a:ext uri="{FF2B5EF4-FFF2-40B4-BE49-F238E27FC236}">
              <a16:creationId xmlns:a16="http://schemas.microsoft.com/office/drawing/2014/main" id="{00000000-0008-0000-0400-0000BE000000}"/>
            </a:ext>
          </a:extLst>
        </xdr:cNvPr>
        <xdr:cNvCxnSpPr/>
      </xdr:nvCxnSpPr>
      <xdr:spPr>
        <a:xfrm>
          <a:off x="3098800" y="9296400"/>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54</xdr:row>
      <xdr:rowOff>127000</xdr:rowOff>
    </xdr:from>
    <xdr:to>
      <xdr:col>20</xdr:col>
      <xdr:colOff>38100</xdr:colOff>
      <xdr:row>55</xdr:row>
      <xdr:rowOff>57150</xdr:rowOff>
    </xdr:to>
    <xdr:sp macro="" textlink="">
      <xdr:nvSpPr>
        <xdr:cNvPr id="191" name="フローチャート: 判断 190">
          <a:extLst>
            <a:ext uri="{FF2B5EF4-FFF2-40B4-BE49-F238E27FC236}">
              <a16:creationId xmlns:a16="http://schemas.microsoft.com/office/drawing/2014/main" id="{00000000-0008-0000-0400-0000BF000000}"/>
            </a:ext>
          </a:extLst>
        </xdr:cNvPr>
        <xdr:cNvSpPr/>
      </xdr:nvSpPr>
      <xdr:spPr>
        <a:xfrm>
          <a:off x="3937000" y="9385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41927</xdr:rowOff>
    </xdr:from>
    <xdr:ext cx="736600" cy="259045"/>
    <xdr:sp macro="" textlink="">
      <xdr:nvSpPr>
        <xdr:cNvPr id="192" name="テキスト ボックス 191">
          <a:extLst>
            <a:ext uri="{FF2B5EF4-FFF2-40B4-BE49-F238E27FC236}">
              <a16:creationId xmlns:a16="http://schemas.microsoft.com/office/drawing/2014/main" id="{00000000-0008-0000-0400-0000C0000000}"/>
            </a:ext>
          </a:extLst>
        </xdr:cNvPr>
        <xdr:cNvSpPr txBox="1"/>
      </xdr:nvSpPr>
      <xdr:spPr>
        <a:xfrm>
          <a:off x="3606800" y="94716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54</xdr:row>
      <xdr:rowOff>25400</xdr:rowOff>
    </xdr:from>
    <xdr:to>
      <xdr:col>15</xdr:col>
      <xdr:colOff>98425</xdr:colOff>
      <xdr:row>54</xdr:row>
      <xdr:rowOff>38100</xdr:rowOff>
    </xdr:to>
    <xdr:cxnSp macro="">
      <xdr:nvCxnSpPr>
        <xdr:cNvPr id="193" name="直線コネクタ 192">
          <a:extLst>
            <a:ext uri="{FF2B5EF4-FFF2-40B4-BE49-F238E27FC236}">
              <a16:creationId xmlns:a16="http://schemas.microsoft.com/office/drawing/2014/main" id="{00000000-0008-0000-0400-0000C1000000}"/>
            </a:ext>
          </a:extLst>
        </xdr:cNvPr>
        <xdr:cNvCxnSpPr/>
      </xdr:nvCxnSpPr>
      <xdr:spPr>
        <a:xfrm>
          <a:off x="2209800" y="9283700"/>
          <a:ext cx="8890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54</xdr:row>
      <xdr:rowOff>114300</xdr:rowOff>
    </xdr:from>
    <xdr:to>
      <xdr:col>15</xdr:col>
      <xdr:colOff>149225</xdr:colOff>
      <xdr:row>55</xdr:row>
      <xdr:rowOff>44450</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3048000" y="9372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29227</xdr:rowOff>
    </xdr:from>
    <xdr:ext cx="762000" cy="259045"/>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2717800" y="945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54</xdr:row>
      <xdr:rowOff>25400</xdr:rowOff>
    </xdr:from>
    <xdr:to>
      <xdr:col>11</xdr:col>
      <xdr:colOff>9525</xdr:colOff>
      <xdr:row>54</xdr:row>
      <xdr:rowOff>38100</xdr:rowOff>
    </xdr:to>
    <xdr:cxnSp macro="">
      <xdr:nvCxnSpPr>
        <xdr:cNvPr id="196" name="直線コネクタ 195">
          <a:extLst>
            <a:ext uri="{FF2B5EF4-FFF2-40B4-BE49-F238E27FC236}">
              <a16:creationId xmlns:a16="http://schemas.microsoft.com/office/drawing/2014/main" id="{00000000-0008-0000-0400-0000C4000000}"/>
            </a:ext>
          </a:extLst>
        </xdr:cNvPr>
        <xdr:cNvCxnSpPr/>
      </xdr:nvCxnSpPr>
      <xdr:spPr>
        <a:xfrm flipV="1">
          <a:off x="1320800" y="9283700"/>
          <a:ext cx="8890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54</xdr:row>
      <xdr:rowOff>101600</xdr:rowOff>
    </xdr:from>
    <xdr:to>
      <xdr:col>11</xdr:col>
      <xdr:colOff>60325</xdr:colOff>
      <xdr:row>55</xdr:row>
      <xdr:rowOff>31750</xdr:rowOff>
    </xdr:to>
    <xdr:sp macro="" textlink="">
      <xdr:nvSpPr>
        <xdr:cNvPr id="197" name="フローチャート: 判断 196">
          <a:extLst>
            <a:ext uri="{FF2B5EF4-FFF2-40B4-BE49-F238E27FC236}">
              <a16:creationId xmlns:a16="http://schemas.microsoft.com/office/drawing/2014/main" id="{00000000-0008-0000-0400-0000C5000000}"/>
            </a:ext>
          </a:extLst>
        </xdr:cNvPr>
        <xdr:cNvSpPr/>
      </xdr:nvSpPr>
      <xdr:spPr>
        <a:xfrm>
          <a:off x="2159000" y="9359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16527</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18288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88900</xdr:rowOff>
    </xdr:from>
    <xdr:to>
      <xdr:col>6</xdr:col>
      <xdr:colOff>171450</xdr:colOff>
      <xdr:row>55</xdr:row>
      <xdr:rowOff>19050</xdr:rowOff>
    </xdr:to>
    <xdr:sp macro="" textlink="">
      <xdr:nvSpPr>
        <xdr:cNvPr id="199" name="フローチャート: 判断 198">
          <a:extLst>
            <a:ext uri="{FF2B5EF4-FFF2-40B4-BE49-F238E27FC236}">
              <a16:creationId xmlns:a16="http://schemas.microsoft.com/office/drawing/2014/main" id="{00000000-0008-0000-0400-0000C7000000}"/>
            </a:ext>
          </a:extLst>
        </xdr:cNvPr>
        <xdr:cNvSpPr/>
      </xdr:nvSpPr>
      <xdr:spPr>
        <a:xfrm>
          <a:off x="12700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3827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939800" y="9433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5" name="テキスト ボックス 204">
          <a:extLst>
            <a:ext uri="{FF2B5EF4-FFF2-40B4-BE49-F238E27FC236}">
              <a16:creationId xmlns:a16="http://schemas.microsoft.com/office/drawing/2014/main" id="{00000000-0008-0000-0400-0000CD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63500</xdr:rowOff>
    </xdr:from>
    <xdr:to>
      <xdr:col>24</xdr:col>
      <xdr:colOff>76200</xdr:colOff>
      <xdr:row>54</xdr:row>
      <xdr:rowOff>165100</xdr:rowOff>
    </xdr:to>
    <xdr:sp macro="" textlink="">
      <xdr:nvSpPr>
        <xdr:cNvPr id="206" name="楕円 205">
          <a:extLst>
            <a:ext uri="{FF2B5EF4-FFF2-40B4-BE49-F238E27FC236}">
              <a16:creationId xmlns:a16="http://schemas.microsoft.com/office/drawing/2014/main" id="{00000000-0008-0000-0400-0000CE000000}"/>
            </a:ext>
          </a:extLst>
        </xdr:cNvPr>
        <xdr:cNvSpPr/>
      </xdr:nvSpPr>
      <xdr:spPr>
        <a:xfrm>
          <a:off x="4775200" y="9321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53</xdr:row>
      <xdr:rowOff>80027</xdr:rowOff>
    </xdr:from>
    <xdr:ext cx="762000" cy="259045"/>
    <xdr:sp macro="" textlink="">
      <xdr:nvSpPr>
        <xdr:cNvPr id="207" name="扶助費該当値テキスト">
          <a:extLst>
            <a:ext uri="{FF2B5EF4-FFF2-40B4-BE49-F238E27FC236}">
              <a16:creationId xmlns:a16="http://schemas.microsoft.com/office/drawing/2014/main" id="{00000000-0008-0000-0400-0000CF000000}"/>
            </a:ext>
          </a:extLst>
        </xdr:cNvPr>
        <xdr:cNvSpPr txBox="1"/>
      </xdr:nvSpPr>
      <xdr:spPr>
        <a:xfrm>
          <a:off x="4914900" y="9166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54</xdr:row>
      <xdr:rowOff>12700</xdr:rowOff>
    </xdr:from>
    <xdr:to>
      <xdr:col>20</xdr:col>
      <xdr:colOff>38100</xdr:colOff>
      <xdr:row>54</xdr:row>
      <xdr:rowOff>114300</xdr:rowOff>
    </xdr:to>
    <xdr:sp macro="" textlink="">
      <xdr:nvSpPr>
        <xdr:cNvPr id="208" name="楕円 207">
          <a:extLst>
            <a:ext uri="{FF2B5EF4-FFF2-40B4-BE49-F238E27FC236}">
              <a16:creationId xmlns:a16="http://schemas.microsoft.com/office/drawing/2014/main" id="{00000000-0008-0000-0400-0000D0000000}"/>
            </a:ext>
          </a:extLst>
        </xdr:cNvPr>
        <xdr:cNvSpPr/>
      </xdr:nvSpPr>
      <xdr:spPr>
        <a:xfrm>
          <a:off x="3937000" y="927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52</xdr:row>
      <xdr:rowOff>124477</xdr:rowOff>
    </xdr:from>
    <xdr:ext cx="736600" cy="259045"/>
    <xdr:sp macro="" textlink="">
      <xdr:nvSpPr>
        <xdr:cNvPr id="209" name="テキスト ボックス 208">
          <a:extLst>
            <a:ext uri="{FF2B5EF4-FFF2-40B4-BE49-F238E27FC236}">
              <a16:creationId xmlns:a16="http://schemas.microsoft.com/office/drawing/2014/main" id="{00000000-0008-0000-0400-0000D1000000}"/>
            </a:ext>
          </a:extLst>
        </xdr:cNvPr>
        <xdr:cNvSpPr txBox="1"/>
      </xdr:nvSpPr>
      <xdr:spPr>
        <a:xfrm>
          <a:off x="3606800" y="9039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53</xdr:row>
      <xdr:rowOff>158750</xdr:rowOff>
    </xdr:from>
    <xdr:to>
      <xdr:col>15</xdr:col>
      <xdr:colOff>149225</xdr:colOff>
      <xdr:row>54</xdr:row>
      <xdr:rowOff>88900</xdr:rowOff>
    </xdr:to>
    <xdr:sp macro="" textlink="">
      <xdr:nvSpPr>
        <xdr:cNvPr id="210" name="楕円 209">
          <a:extLst>
            <a:ext uri="{FF2B5EF4-FFF2-40B4-BE49-F238E27FC236}">
              <a16:creationId xmlns:a16="http://schemas.microsoft.com/office/drawing/2014/main" id="{00000000-0008-0000-0400-0000D2000000}"/>
            </a:ext>
          </a:extLst>
        </xdr:cNvPr>
        <xdr:cNvSpPr/>
      </xdr:nvSpPr>
      <xdr:spPr>
        <a:xfrm>
          <a:off x="3048000" y="924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52</xdr:row>
      <xdr:rowOff>99077</xdr:rowOff>
    </xdr:from>
    <xdr:ext cx="762000" cy="259045"/>
    <xdr:sp macro="" textlink="">
      <xdr:nvSpPr>
        <xdr:cNvPr id="211" name="テキスト ボックス 210">
          <a:extLst>
            <a:ext uri="{FF2B5EF4-FFF2-40B4-BE49-F238E27FC236}">
              <a16:creationId xmlns:a16="http://schemas.microsoft.com/office/drawing/2014/main" id="{00000000-0008-0000-0400-0000D3000000}"/>
            </a:ext>
          </a:extLst>
        </xdr:cNvPr>
        <xdr:cNvSpPr txBox="1"/>
      </xdr:nvSpPr>
      <xdr:spPr>
        <a:xfrm>
          <a:off x="2717800" y="9014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53</xdr:row>
      <xdr:rowOff>146050</xdr:rowOff>
    </xdr:from>
    <xdr:to>
      <xdr:col>11</xdr:col>
      <xdr:colOff>60325</xdr:colOff>
      <xdr:row>54</xdr:row>
      <xdr:rowOff>76200</xdr:rowOff>
    </xdr:to>
    <xdr:sp macro="" textlink="">
      <xdr:nvSpPr>
        <xdr:cNvPr id="212" name="楕円 211">
          <a:extLst>
            <a:ext uri="{FF2B5EF4-FFF2-40B4-BE49-F238E27FC236}">
              <a16:creationId xmlns:a16="http://schemas.microsoft.com/office/drawing/2014/main" id="{00000000-0008-0000-0400-0000D4000000}"/>
            </a:ext>
          </a:extLst>
        </xdr:cNvPr>
        <xdr:cNvSpPr/>
      </xdr:nvSpPr>
      <xdr:spPr>
        <a:xfrm>
          <a:off x="2159000" y="9232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52</xdr:row>
      <xdr:rowOff>86377</xdr:rowOff>
    </xdr:from>
    <xdr:ext cx="762000" cy="259045"/>
    <xdr:sp macro="" textlink="">
      <xdr:nvSpPr>
        <xdr:cNvPr id="213" name="テキスト ボックス 212">
          <a:extLst>
            <a:ext uri="{FF2B5EF4-FFF2-40B4-BE49-F238E27FC236}">
              <a16:creationId xmlns:a16="http://schemas.microsoft.com/office/drawing/2014/main" id="{00000000-0008-0000-0400-0000D5000000}"/>
            </a:ext>
          </a:extLst>
        </xdr:cNvPr>
        <xdr:cNvSpPr txBox="1"/>
      </xdr:nvSpPr>
      <xdr:spPr>
        <a:xfrm>
          <a:off x="1828800" y="900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53</xdr:row>
      <xdr:rowOff>158750</xdr:rowOff>
    </xdr:from>
    <xdr:to>
      <xdr:col>6</xdr:col>
      <xdr:colOff>171450</xdr:colOff>
      <xdr:row>54</xdr:row>
      <xdr:rowOff>88900</xdr:rowOff>
    </xdr:to>
    <xdr:sp macro="" textlink="">
      <xdr:nvSpPr>
        <xdr:cNvPr id="214" name="楕円 213">
          <a:extLst>
            <a:ext uri="{FF2B5EF4-FFF2-40B4-BE49-F238E27FC236}">
              <a16:creationId xmlns:a16="http://schemas.microsoft.com/office/drawing/2014/main" id="{00000000-0008-0000-0400-0000D6000000}"/>
            </a:ext>
          </a:extLst>
        </xdr:cNvPr>
        <xdr:cNvSpPr/>
      </xdr:nvSpPr>
      <xdr:spPr>
        <a:xfrm>
          <a:off x="1270000" y="924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52</xdr:row>
      <xdr:rowOff>99077</xdr:rowOff>
    </xdr:from>
    <xdr:ext cx="762000" cy="259045"/>
    <xdr:sp macro="" textlink="">
      <xdr:nvSpPr>
        <xdr:cNvPr id="215" name="テキスト ボックス 214">
          <a:extLst>
            <a:ext uri="{FF2B5EF4-FFF2-40B4-BE49-F238E27FC236}">
              <a16:creationId xmlns:a16="http://schemas.microsoft.com/office/drawing/2014/main" id="{00000000-0008-0000-0400-0000D7000000}"/>
            </a:ext>
          </a:extLst>
        </xdr:cNvPr>
        <xdr:cNvSpPr txBox="1"/>
      </xdr:nvSpPr>
      <xdr:spPr>
        <a:xfrm>
          <a:off x="939800" y="9014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5" name="正方形/長方形 224">
          <a:extLst>
            <a:ext uri="{FF2B5EF4-FFF2-40B4-BE49-F238E27FC236}">
              <a16:creationId xmlns:a16="http://schemas.microsoft.com/office/drawing/2014/main" id="{00000000-0008-0000-0400-0000E1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数値は類似団体を大幅に下回っており（△</a:t>
          </a:r>
          <a:r>
            <a:rPr kumimoji="1" lang="en-US" altLang="ja-JP" sz="1300">
              <a:latin typeface="ＭＳ Ｐゴシック" panose="020B0600070205080204" pitchFamily="50" charset="-128"/>
              <a:ea typeface="ＭＳ Ｐゴシック" panose="020B0600070205080204" pitchFamily="50" charset="-128"/>
            </a:rPr>
            <a:t>6.1</a:t>
          </a:r>
          <a:r>
            <a:rPr kumimoji="1" lang="ja-JP" altLang="en-US" sz="1300">
              <a:latin typeface="ＭＳ Ｐゴシック" panose="020B0600070205080204" pitchFamily="50" charset="-128"/>
              <a:ea typeface="ＭＳ Ｐゴシック" panose="020B0600070205080204" pitchFamily="50" charset="-128"/>
            </a:rPr>
            <a:t>）、今後も大幅な増額はないと見込まれる。</a:t>
          </a:r>
        </a:p>
      </xdr:txBody>
    </xdr:sp>
    <xdr:clientData/>
  </xdr:twoCellAnchor>
  <xdr:oneCellAnchor>
    <xdr:from>
      <xdr:col>62</xdr:col>
      <xdr:colOff>6350</xdr:colOff>
      <xdr:row>49</xdr:row>
      <xdr:rowOff>107950</xdr:rowOff>
    </xdr:from>
    <xdr:ext cx="298543" cy="225703"/>
    <xdr:sp macro="" textlink="">
      <xdr:nvSpPr>
        <xdr:cNvPr id="227" name="テキスト ボックス 226">
          <a:extLst>
            <a:ext uri="{FF2B5EF4-FFF2-40B4-BE49-F238E27FC236}">
              <a16:creationId xmlns:a16="http://schemas.microsoft.com/office/drawing/2014/main" id="{00000000-0008-0000-0400-0000E3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8" name="直線コネクタ 227">
          <a:extLst>
            <a:ext uri="{FF2B5EF4-FFF2-40B4-BE49-F238E27FC236}">
              <a16:creationId xmlns:a16="http://schemas.microsoft.com/office/drawing/2014/main" id="{00000000-0008-0000-0400-0000E4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9" name="テキスト ボックス 228">
          <a:extLst>
            <a:ext uri="{FF2B5EF4-FFF2-40B4-BE49-F238E27FC236}">
              <a16:creationId xmlns:a16="http://schemas.microsoft.com/office/drawing/2014/main" id="{00000000-0008-0000-0400-0000E5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69850</xdr:rowOff>
    </xdr:from>
    <xdr:to>
      <xdr:col>85</xdr:col>
      <xdr:colOff>66675</xdr:colOff>
      <xdr:row>61</xdr:row>
      <xdr:rowOff>69850</xdr:rowOff>
    </xdr:to>
    <xdr:cxnSp macro="">
      <xdr:nvCxnSpPr>
        <xdr:cNvPr id="230" name="直線コネクタ 229">
          <a:extLst>
            <a:ext uri="{FF2B5EF4-FFF2-40B4-BE49-F238E27FC236}">
              <a16:creationId xmlns:a16="http://schemas.microsoft.com/office/drawing/2014/main" id="{00000000-0008-0000-0400-0000E6000000}"/>
            </a:ext>
          </a:extLst>
        </xdr:cNvPr>
        <xdr:cNvCxnSpPr/>
      </xdr:nvCxnSpPr>
      <xdr:spPr>
        <a:xfrm>
          <a:off x="12446000" y="10528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60</xdr:row>
      <xdr:rowOff>99077</xdr:rowOff>
    </xdr:from>
    <xdr:ext cx="508000" cy="259045"/>
    <xdr:sp macro="" textlink="">
      <xdr:nvSpPr>
        <xdr:cNvPr id="231" name="テキスト ボックス 230">
          <a:extLst>
            <a:ext uri="{FF2B5EF4-FFF2-40B4-BE49-F238E27FC236}">
              <a16:creationId xmlns:a16="http://schemas.microsoft.com/office/drawing/2014/main" id="{00000000-0008-0000-0400-0000E7000000}"/>
            </a:ext>
          </a:extLst>
        </xdr:cNvPr>
        <xdr:cNvSpPr txBox="1"/>
      </xdr:nvSpPr>
      <xdr:spPr>
        <a:xfrm>
          <a:off x="11938000" y="10386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127000</xdr:rowOff>
    </xdr:from>
    <xdr:to>
      <xdr:col>85</xdr:col>
      <xdr:colOff>66675</xdr:colOff>
      <xdr:row>58</xdr:row>
      <xdr:rowOff>127000</xdr:rowOff>
    </xdr:to>
    <xdr:cxnSp macro="">
      <xdr:nvCxnSpPr>
        <xdr:cNvPr id="232" name="直線コネクタ 231">
          <a:extLst>
            <a:ext uri="{FF2B5EF4-FFF2-40B4-BE49-F238E27FC236}">
              <a16:creationId xmlns:a16="http://schemas.microsoft.com/office/drawing/2014/main" id="{00000000-0008-0000-0400-0000E8000000}"/>
            </a:ext>
          </a:extLst>
        </xdr:cNvPr>
        <xdr:cNvCxnSpPr/>
      </xdr:nvCxnSpPr>
      <xdr:spPr>
        <a:xfrm>
          <a:off x="12446000" y="10071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156227</xdr:rowOff>
    </xdr:from>
    <xdr:ext cx="508000" cy="259045"/>
    <xdr:sp macro="" textlink="">
      <xdr:nvSpPr>
        <xdr:cNvPr id="233" name="テキスト ボックス 232">
          <a:extLst>
            <a:ext uri="{FF2B5EF4-FFF2-40B4-BE49-F238E27FC236}">
              <a16:creationId xmlns:a16="http://schemas.microsoft.com/office/drawing/2014/main" id="{00000000-0008-0000-0400-0000E9000000}"/>
            </a:ext>
          </a:extLst>
        </xdr:cNvPr>
        <xdr:cNvSpPr txBox="1"/>
      </xdr:nvSpPr>
      <xdr:spPr>
        <a:xfrm>
          <a:off x="11938000" y="9928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12700</xdr:rowOff>
    </xdr:from>
    <xdr:to>
      <xdr:col>85</xdr:col>
      <xdr:colOff>66675</xdr:colOff>
      <xdr:row>56</xdr:row>
      <xdr:rowOff>12700</xdr:rowOff>
    </xdr:to>
    <xdr:cxnSp macro="">
      <xdr:nvCxnSpPr>
        <xdr:cNvPr id="234" name="直線コネクタ 233">
          <a:extLst>
            <a:ext uri="{FF2B5EF4-FFF2-40B4-BE49-F238E27FC236}">
              <a16:creationId xmlns:a16="http://schemas.microsoft.com/office/drawing/2014/main" id="{00000000-0008-0000-0400-0000EA000000}"/>
            </a:ext>
          </a:extLst>
        </xdr:cNvPr>
        <xdr:cNvCxnSpPr/>
      </xdr:nvCxnSpPr>
      <xdr:spPr>
        <a:xfrm>
          <a:off x="12446000" y="9613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41927</xdr:rowOff>
    </xdr:from>
    <xdr:ext cx="508000" cy="259045"/>
    <xdr:sp macro="" textlink="">
      <xdr:nvSpPr>
        <xdr:cNvPr id="235" name="テキスト ボックス 234">
          <a:extLst>
            <a:ext uri="{FF2B5EF4-FFF2-40B4-BE49-F238E27FC236}">
              <a16:creationId xmlns:a16="http://schemas.microsoft.com/office/drawing/2014/main" id="{00000000-0008-0000-0400-0000EB000000}"/>
            </a:ext>
          </a:extLst>
        </xdr:cNvPr>
        <xdr:cNvSpPr txBox="1"/>
      </xdr:nvSpPr>
      <xdr:spPr>
        <a:xfrm>
          <a:off x="11938000" y="9471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53</xdr:row>
      <xdr:rowOff>69850</xdr:rowOff>
    </xdr:from>
    <xdr:to>
      <xdr:col>85</xdr:col>
      <xdr:colOff>66675</xdr:colOff>
      <xdr:row>53</xdr:row>
      <xdr:rowOff>69850</xdr:rowOff>
    </xdr:to>
    <xdr:cxnSp macro="">
      <xdr:nvCxnSpPr>
        <xdr:cNvPr id="236" name="直線コネクタ 235">
          <a:extLst>
            <a:ext uri="{FF2B5EF4-FFF2-40B4-BE49-F238E27FC236}">
              <a16:creationId xmlns:a16="http://schemas.microsoft.com/office/drawing/2014/main" id="{00000000-0008-0000-0400-0000EC000000}"/>
            </a:ext>
          </a:extLst>
        </xdr:cNvPr>
        <xdr:cNvCxnSpPr/>
      </xdr:nvCxnSpPr>
      <xdr:spPr>
        <a:xfrm>
          <a:off x="12446000" y="9156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99077</xdr:rowOff>
    </xdr:from>
    <xdr:ext cx="508000" cy="259045"/>
    <xdr:sp macro="" textlink="">
      <xdr:nvSpPr>
        <xdr:cNvPr id="237" name="テキスト ボックス 236">
          <a:extLst>
            <a:ext uri="{FF2B5EF4-FFF2-40B4-BE49-F238E27FC236}">
              <a16:creationId xmlns:a16="http://schemas.microsoft.com/office/drawing/2014/main" id="{00000000-0008-0000-0400-0000ED000000}"/>
            </a:ext>
          </a:extLst>
        </xdr:cNvPr>
        <xdr:cNvSpPr txBox="1"/>
      </xdr:nvSpPr>
      <xdr:spPr>
        <a:xfrm>
          <a:off x="11938000" y="9014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8" name="直線コネクタ 237">
          <a:extLst>
            <a:ext uri="{FF2B5EF4-FFF2-40B4-BE49-F238E27FC236}">
              <a16:creationId xmlns:a16="http://schemas.microsoft.com/office/drawing/2014/main" id="{00000000-0008-0000-0400-0000EE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9" name="その他グラフ枠">
          <a:extLst>
            <a:ext uri="{FF2B5EF4-FFF2-40B4-BE49-F238E27FC236}">
              <a16:creationId xmlns:a16="http://schemas.microsoft.com/office/drawing/2014/main" id="{00000000-0008-0000-0400-0000EF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120142</xdr:rowOff>
    </xdr:from>
    <xdr:to>
      <xdr:col>82</xdr:col>
      <xdr:colOff>107950</xdr:colOff>
      <xdr:row>60</xdr:row>
      <xdr:rowOff>122428</xdr:rowOff>
    </xdr:to>
    <xdr:cxnSp macro="">
      <xdr:nvCxnSpPr>
        <xdr:cNvPr id="240" name="直線コネクタ 239">
          <a:extLst>
            <a:ext uri="{FF2B5EF4-FFF2-40B4-BE49-F238E27FC236}">
              <a16:creationId xmlns:a16="http://schemas.microsoft.com/office/drawing/2014/main" id="{00000000-0008-0000-0400-0000F0000000}"/>
            </a:ext>
          </a:extLst>
        </xdr:cNvPr>
        <xdr:cNvCxnSpPr/>
      </xdr:nvCxnSpPr>
      <xdr:spPr>
        <a:xfrm flipV="1">
          <a:off x="16510000" y="9206992"/>
          <a:ext cx="0" cy="12024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94505</xdr:rowOff>
    </xdr:from>
    <xdr:ext cx="762000" cy="259045"/>
    <xdr:sp macro="" textlink="">
      <xdr:nvSpPr>
        <xdr:cNvPr id="241" name="その他最小値テキスト">
          <a:extLst>
            <a:ext uri="{FF2B5EF4-FFF2-40B4-BE49-F238E27FC236}">
              <a16:creationId xmlns:a16="http://schemas.microsoft.com/office/drawing/2014/main" id="{00000000-0008-0000-0400-0000F1000000}"/>
            </a:ext>
          </a:extLst>
        </xdr:cNvPr>
        <xdr:cNvSpPr txBox="1"/>
      </xdr:nvSpPr>
      <xdr:spPr>
        <a:xfrm>
          <a:off x="16598900" y="10381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122428</xdr:rowOff>
    </xdr:from>
    <xdr:to>
      <xdr:col>82</xdr:col>
      <xdr:colOff>196850</xdr:colOff>
      <xdr:row>60</xdr:row>
      <xdr:rowOff>122428</xdr:rowOff>
    </xdr:to>
    <xdr:cxnSp macro="">
      <xdr:nvCxnSpPr>
        <xdr:cNvPr id="242" name="直線コネクタ 241">
          <a:extLst>
            <a:ext uri="{FF2B5EF4-FFF2-40B4-BE49-F238E27FC236}">
              <a16:creationId xmlns:a16="http://schemas.microsoft.com/office/drawing/2014/main" id="{00000000-0008-0000-0400-0000F2000000}"/>
            </a:ext>
          </a:extLst>
        </xdr:cNvPr>
        <xdr:cNvCxnSpPr/>
      </xdr:nvCxnSpPr>
      <xdr:spPr>
        <a:xfrm>
          <a:off x="16421100" y="10409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35069</xdr:rowOff>
    </xdr:from>
    <xdr:ext cx="762000" cy="259045"/>
    <xdr:sp macro="" textlink="">
      <xdr:nvSpPr>
        <xdr:cNvPr id="243" name="その他最大値テキスト">
          <a:extLst>
            <a:ext uri="{FF2B5EF4-FFF2-40B4-BE49-F238E27FC236}">
              <a16:creationId xmlns:a16="http://schemas.microsoft.com/office/drawing/2014/main" id="{00000000-0008-0000-0400-0000F3000000}"/>
            </a:ext>
          </a:extLst>
        </xdr:cNvPr>
        <xdr:cNvSpPr txBox="1"/>
      </xdr:nvSpPr>
      <xdr:spPr>
        <a:xfrm>
          <a:off x="16598900" y="89504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120142</xdr:rowOff>
    </xdr:from>
    <xdr:to>
      <xdr:col>82</xdr:col>
      <xdr:colOff>196850</xdr:colOff>
      <xdr:row>53</xdr:row>
      <xdr:rowOff>120142</xdr:rowOff>
    </xdr:to>
    <xdr:cxnSp macro="">
      <xdr:nvCxnSpPr>
        <xdr:cNvPr id="244" name="直線コネクタ 243">
          <a:extLst>
            <a:ext uri="{FF2B5EF4-FFF2-40B4-BE49-F238E27FC236}">
              <a16:creationId xmlns:a16="http://schemas.microsoft.com/office/drawing/2014/main" id="{00000000-0008-0000-0400-0000F4000000}"/>
            </a:ext>
          </a:extLst>
        </xdr:cNvPr>
        <xdr:cNvCxnSpPr/>
      </xdr:nvCxnSpPr>
      <xdr:spPr>
        <a:xfrm>
          <a:off x="16421100" y="92069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54</xdr:row>
      <xdr:rowOff>140716</xdr:rowOff>
    </xdr:from>
    <xdr:to>
      <xdr:col>82</xdr:col>
      <xdr:colOff>107950</xdr:colOff>
      <xdr:row>55</xdr:row>
      <xdr:rowOff>24130</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flipV="1">
          <a:off x="15671800" y="9399016"/>
          <a:ext cx="8382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169435</xdr:rowOff>
    </xdr:from>
    <xdr:ext cx="762000" cy="259045"/>
    <xdr:sp macro="" textlink="">
      <xdr:nvSpPr>
        <xdr:cNvPr id="246" name="その他平均値テキスト">
          <a:extLst>
            <a:ext uri="{FF2B5EF4-FFF2-40B4-BE49-F238E27FC236}">
              <a16:creationId xmlns:a16="http://schemas.microsoft.com/office/drawing/2014/main" id="{00000000-0008-0000-0400-0000F6000000}"/>
            </a:ext>
          </a:extLst>
        </xdr:cNvPr>
        <xdr:cNvSpPr txBox="1"/>
      </xdr:nvSpPr>
      <xdr:spPr>
        <a:xfrm>
          <a:off x="16598900" y="959918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25908</xdr:rowOff>
    </xdr:from>
    <xdr:to>
      <xdr:col>82</xdr:col>
      <xdr:colOff>158750</xdr:colOff>
      <xdr:row>56</xdr:row>
      <xdr:rowOff>127508</xdr:rowOff>
    </xdr:to>
    <xdr:sp macro="" textlink="">
      <xdr:nvSpPr>
        <xdr:cNvPr id="247" name="フローチャート: 判断 246">
          <a:extLst>
            <a:ext uri="{FF2B5EF4-FFF2-40B4-BE49-F238E27FC236}">
              <a16:creationId xmlns:a16="http://schemas.microsoft.com/office/drawing/2014/main" id="{00000000-0008-0000-0400-0000F7000000}"/>
            </a:ext>
          </a:extLst>
        </xdr:cNvPr>
        <xdr:cNvSpPr/>
      </xdr:nvSpPr>
      <xdr:spPr>
        <a:xfrm>
          <a:off x="16459200" y="9627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54</xdr:row>
      <xdr:rowOff>154432</xdr:rowOff>
    </xdr:from>
    <xdr:to>
      <xdr:col>78</xdr:col>
      <xdr:colOff>69850</xdr:colOff>
      <xdr:row>55</xdr:row>
      <xdr:rowOff>24130</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a:off x="14782800" y="9412732"/>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7620</xdr:rowOff>
    </xdr:from>
    <xdr:to>
      <xdr:col>78</xdr:col>
      <xdr:colOff>120650</xdr:colOff>
      <xdr:row>56</xdr:row>
      <xdr:rowOff>109220</xdr:rowOff>
    </xdr:to>
    <xdr:sp macro="" textlink="">
      <xdr:nvSpPr>
        <xdr:cNvPr id="249" name="フローチャート: 判断 248">
          <a:extLst>
            <a:ext uri="{FF2B5EF4-FFF2-40B4-BE49-F238E27FC236}">
              <a16:creationId xmlns:a16="http://schemas.microsoft.com/office/drawing/2014/main" id="{00000000-0008-0000-0400-0000F9000000}"/>
            </a:ext>
          </a:extLst>
        </xdr:cNvPr>
        <xdr:cNvSpPr/>
      </xdr:nvSpPr>
      <xdr:spPr>
        <a:xfrm>
          <a:off x="15621000" y="9608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93997</xdr:rowOff>
    </xdr:from>
    <xdr:ext cx="736600" cy="259045"/>
    <xdr:sp macro="" textlink="">
      <xdr:nvSpPr>
        <xdr:cNvPr id="250" name="テキスト ボックス 249">
          <a:extLst>
            <a:ext uri="{FF2B5EF4-FFF2-40B4-BE49-F238E27FC236}">
              <a16:creationId xmlns:a16="http://schemas.microsoft.com/office/drawing/2014/main" id="{00000000-0008-0000-0400-0000FA000000}"/>
            </a:ext>
          </a:extLst>
        </xdr:cNvPr>
        <xdr:cNvSpPr txBox="1"/>
      </xdr:nvSpPr>
      <xdr:spPr>
        <a:xfrm>
          <a:off x="15290800" y="96951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54</xdr:row>
      <xdr:rowOff>131572</xdr:rowOff>
    </xdr:from>
    <xdr:to>
      <xdr:col>73</xdr:col>
      <xdr:colOff>180975</xdr:colOff>
      <xdr:row>54</xdr:row>
      <xdr:rowOff>154432</xdr:rowOff>
    </xdr:to>
    <xdr:cxnSp macro="">
      <xdr:nvCxnSpPr>
        <xdr:cNvPr id="251" name="直線コネクタ 250">
          <a:extLst>
            <a:ext uri="{FF2B5EF4-FFF2-40B4-BE49-F238E27FC236}">
              <a16:creationId xmlns:a16="http://schemas.microsoft.com/office/drawing/2014/main" id="{00000000-0008-0000-0400-0000FB000000}"/>
            </a:ext>
          </a:extLst>
        </xdr:cNvPr>
        <xdr:cNvCxnSpPr/>
      </xdr:nvCxnSpPr>
      <xdr:spPr>
        <a:xfrm>
          <a:off x="13893800" y="9389872"/>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55</xdr:row>
      <xdr:rowOff>165354</xdr:rowOff>
    </xdr:from>
    <xdr:to>
      <xdr:col>74</xdr:col>
      <xdr:colOff>31750</xdr:colOff>
      <xdr:row>56</xdr:row>
      <xdr:rowOff>95504</xdr:rowOff>
    </xdr:to>
    <xdr:sp macro="" textlink="">
      <xdr:nvSpPr>
        <xdr:cNvPr id="252" name="フローチャート: 判断 251">
          <a:extLst>
            <a:ext uri="{FF2B5EF4-FFF2-40B4-BE49-F238E27FC236}">
              <a16:creationId xmlns:a16="http://schemas.microsoft.com/office/drawing/2014/main" id="{00000000-0008-0000-0400-0000FC000000}"/>
            </a:ext>
          </a:extLst>
        </xdr:cNvPr>
        <xdr:cNvSpPr/>
      </xdr:nvSpPr>
      <xdr:spPr>
        <a:xfrm>
          <a:off x="147320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80281</xdr:rowOff>
    </xdr:from>
    <xdr:ext cx="762000" cy="259045"/>
    <xdr:sp macro="" textlink="">
      <xdr:nvSpPr>
        <xdr:cNvPr id="253" name="テキスト ボックス 252">
          <a:extLst>
            <a:ext uri="{FF2B5EF4-FFF2-40B4-BE49-F238E27FC236}">
              <a16:creationId xmlns:a16="http://schemas.microsoft.com/office/drawing/2014/main" id="{00000000-0008-0000-0400-0000FD000000}"/>
            </a:ext>
          </a:extLst>
        </xdr:cNvPr>
        <xdr:cNvSpPr txBox="1"/>
      </xdr:nvSpPr>
      <xdr:spPr>
        <a:xfrm>
          <a:off x="14401800" y="9681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54</xdr:row>
      <xdr:rowOff>104140</xdr:rowOff>
    </xdr:from>
    <xdr:to>
      <xdr:col>69</xdr:col>
      <xdr:colOff>92075</xdr:colOff>
      <xdr:row>54</xdr:row>
      <xdr:rowOff>131572</xdr:rowOff>
    </xdr:to>
    <xdr:cxnSp macro="">
      <xdr:nvCxnSpPr>
        <xdr:cNvPr id="254" name="直線コネクタ 253">
          <a:extLst>
            <a:ext uri="{FF2B5EF4-FFF2-40B4-BE49-F238E27FC236}">
              <a16:creationId xmlns:a16="http://schemas.microsoft.com/office/drawing/2014/main" id="{00000000-0008-0000-0400-0000FE000000}"/>
            </a:ext>
          </a:extLst>
        </xdr:cNvPr>
        <xdr:cNvCxnSpPr/>
      </xdr:nvCxnSpPr>
      <xdr:spPr>
        <a:xfrm>
          <a:off x="13004800" y="9362440"/>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55</xdr:row>
      <xdr:rowOff>165354</xdr:rowOff>
    </xdr:from>
    <xdr:to>
      <xdr:col>69</xdr:col>
      <xdr:colOff>142875</xdr:colOff>
      <xdr:row>56</xdr:row>
      <xdr:rowOff>95504</xdr:rowOff>
    </xdr:to>
    <xdr:sp macro="" textlink="">
      <xdr:nvSpPr>
        <xdr:cNvPr id="255" name="フローチャート: 判断 254">
          <a:extLst>
            <a:ext uri="{FF2B5EF4-FFF2-40B4-BE49-F238E27FC236}">
              <a16:creationId xmlns:a16="http://schemas.microsoft.com/office/drawing/2014/main" id="{00000000-0008-0000-0400-0000FF000000}"/>
            </a:ext>
          </a:extLst>
        </xdr:cNvPr>
        <xdr:cNvSpPr/>
      </xdr:nvSpPr>
      <xdr:spPr>
        <a:xfrm>
          <a:off x="138430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80281</xdr:rowOff>
    </xdr:from>
    <xdr:ext cx="7620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3512800" y="9681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165354</xdr:rowOff>
    </xdr:from>
    <xdr:to>
      <xdr:col>65</xdr:col>
      <xdr:colOff>53975</xdr:colOff>
      <xdr:row>56</xdr:row>
      <xdr:rowOff>95504</xdr:rowOff>
    </xdr:to>
    <xdr:sp macro="" textlink="">
      <xdr:nvSpPr>
        <xdr:cNvPr id="257" name="フローチャート: 判断 256">
          <a:extLst>
            <a:ext uri="{FF2B5EF4-FFF2-40B4-BE49-F238E27FC236}">
              <a16:creationId xmlns:a16="http://schemas.microsoft.com/office/drawing/2014/main" id="{00000000-0008-0000-0400-000001010000}"/>
            </a:ext>
          </a:extLst>
        </xdr:cNvPr>
        <xdr:cNvSpPr/>
      </xdr:nvSpPr>
      <xdr:spPr>
        <a:xfrm>
          <a:off x="129540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80281</xdr:rowOff>
    </xdr:from>
    <xdr:ext cx="7620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2623800" y="9681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3" name="テキスト ボックス 262">
          <a:extLst>
            <a:ext uri="{FF2B5EF4-FFF2-40B4-BE49-F238E27FC236}">
              <a16:creationId xmlns:a16="http://schemas.microsoft.com/office/drawing/2014/main" id="{00000000-0008-0000-0400-000007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54</xdr:row>
      <xdr:rowOff>89916</xdr:rowOff>
    </xdr:from>
    <xdr:to>
      <xdr:col>82</xdr:col>
      <xdr:colOff>158750</xdr:colOff>
      <xdr:row>55</xdr:row>
      <xdr:rowOff>20066</xdr:rowOff>
    </xdr:to>
    <xdr:sp macro="" textlink="">
      <xdr:nvSpPr>
        <xdr:cNvPr id="264" name="楕円 263">
          <a:extLst>
            <a:ext uri="{FF2B5EF4-FFF2-40B4-BE49-F238E27FC236}">
              <a16:creationId xmlns:a16="http://schemas.microsoft.com/office/drawing/2014/main" id="{00000000-0008-0000-0400-000008010000}"/>
            </a:ext>
          </a:extLst>
        </xdr:cNvPr>
        <xdr:cNvSpPr/>
      </xdr:nvSpPr>
      <xdr:spPr>
        <a:xfrm>
          <a:off x="16459200" y="93482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53</xdr:row>
      <xdr:rowOff>106443</xdr:rowOff>
    </xdr:from>
    <xdr:ext cx="762000" cy="259045"/>
    <xdr:sp macro="" textlink="">
      <xdr:nvSpPr>
        <xdr:cNvPr id="265" name="その他該当値テキスト">
          <a:extLst>
            <a:ext uri="{FF2B5EF4-FFF2-40B4-BE49-F238E27FC236}">
              <a16:creationId xmlns:a16="http://schemas.microsoft.com/office/drawing/2014/main" id="{00000000-0008-0000-0400-000009010000}"/>
            </a:ext>
          </a:extLst>
        </xdr:cNvPr>
        <xdr:cNvSpPr txBox="1"/>
      </xdr:nvSpPr>
      <xdr:spPr>
        <a:xfrm>
          <a:off x="16598900" y="91932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54</xdr:row>
      <xdr:rowOff>144780</xdr:rowOff>
    </xdr:from>
    <xdr:to>
      <xdr:col>78</xdr:col>
      <xdr:colOff>120650</xdr:colOff>
      <xdr:row>55</xdr:row>
      <xdr:rowOff>74930</xdr:rowOff>
    </xdr:to>
    <xdr:sp macro="" textlink="">
      <xdr:nvSpPr>
        <xdr:cNvPr id="266" name="楕円 265">
          <a:extLst>
            <a:ext uri="{FF2B5EF4-FFF2-40B4-BE49-F238E27FC236}">
              <a16:creationId xmlns:a16="http://schemas.microsoft.com/office/drawing/2014/main" id="{00000000-0008-0000-0400-00000A010000}"/>
            </a:ext>
          </a:extLst>
        </xdr:cNvPr>
        <xdr:cNvSpPr/>
      </xdr:nvSpPr>
      <xdr:spPr>
        <a:xfrm>
          <a:off x="15621000" y="9403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53</xdr:row>
      <xdr:rowOff>85107</xdr:rowOff>
    </xdr:from>
    <xdr:ext cx="736600" cy="259045"/>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5290800" y="91719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54</xdr:row>
      <xdr:rowOff>103632</xdr:rowOff>
    </xdr:from>
    <xdr:to>
      <xdr:col>74</xdr:col>
      <xdr:colOff>31750</xdr:colOff>
      <xdr:row>55</xdr:row>
      <xdr:rowOff>33782</xdr:rowOff>
    </xdr:to>
    <xdr:sp macro="" textlink="">
      <xdr:nvSpPr>
        <xdr:cNvPr id="268" name="楕円 267">
          <a:extLst>
            <a:ext uri="{FF2B5EF4-FFF2-40B4-BE49-F238E27FC236}">
              <a16:creationId xmlns:a16="http://schemas.microsoft.com/office/drawing/2014/main" id="{00000000-0008-0000-0400-00000C010000}"/>
            </a:ext>
          </a:extLst>
        </xdr:cNvPr>
        <xdr:cNvSpPr/>
      </xdr:nvSpPr>
      <xdr:spPr>
        <a:xfrm>
          <a:off x="14732000" y="93619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53</xdr:row>
      <xdr:rowOff>43959</xdr:rowOff>
    </xdr:from>
    <xdr:ext cx="762000" cy="259045"/>
    <xdr:sp macro="" textlink="">
      <xdr:nvSpPr>
        <xdr:cNvPr id="269" name="テキスト ボックス 268">
          <a:extLst>
            <a:ext uri="{FF2B5EF4-FFF2-40B4-BE49-F238E27FC236}">
              <a16:creationId xmlns:a16="http://schemas.microsoft.com/office/drawing/2014/main" id="{00000000-0008-0000-0400-00000D010000}"/>
            </a:ext>
          </a:extLst>
        </xdr:cNvPr>
        <xdr:cNvSpPr txBox="1"/>
      </xdr:nvSpPr>
      <xdr:spPr>
        <a:xfrm>
          <a:off x="14401800" y="91308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54</xdr:row>
      <xdr:rowOff>80772</xdr:rowOff>
    </xdr:from>
    <xdr:to>
      <xdr:col>69</xdr:col>
      <xdr:colOff>142875</xdr:colOff>
      <xdr:row>55</xdr:row>
      <xdr:rowOff>10922</xdr:rowOff>
    </xdr:to>
    <xdr:sp macro="" textlink="">
      <xdr:nvSpPr>
        <xdr:cNvPr id="270" name="楕円 269">
          <a:extLst>
            <a:ext uri="{FF2B5EF4-FFF2-40B4-BE49-F238E27FC236}">
              <a16:creationId xmlns:a16="http://schemas.microsoft.com/office/drawing/2014/main" id="{00000000-0008-0000-0400-00000E010000}"/>
            </a:ext>
          </a:extLst>
        </xdr:cNvPr>
        <xdr:cNvSpPr/>
      </xdr:nvSpPr>
      <xdr:spPr>
        <a:xfrm>
          <a:off x="13843000" y="9339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53</xdr:row>
      <xdr:rowOff>21099</xdr:rowOff>
    </xdr:from>
    <xdr:ext cx="762000" cy="259045"/>
    <xdr:sp macro="" textlink="">
      <xdr:nvSpPr>
        <xdr:cNvPr id="271" name="テキスト ボックス 270">
          <a:extLst>
            <a:ext uri="{FF2B5EF4-FFF2-40B4-BE49-F238E27FC236}">
              <a16:creationId xmlns:a16="http://schemas.microsoft.com/office/drawing/2014/main" id="{00000000-0008-0000-0400-00000F010000}"/>
            </a:ext>
          </a:extLst>
        </xdr:cNvPr>
        <xdr:cNvSpPr txBox="1"/>
      </xdr:nvSpPr>
      <xdr:spPr>
        <a:xfrm>
          <a:off x="13512800" y="9107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54</xdr:row>
      <xdr:rowOff>53340</xdr:rowOff>
    </xdr:from>
    <xdr:to>
      <xdr:col>65</xdr:col>
      <xdr:colOff>53975</xdr:colOff>
      <xdr:row>54</xdr:row>
      <xdr:rowOff>154940</xdr:rowOff>
    </xdr:to>
    <xdr:sp macro="" textlink="">
      <xdr:nvSpPr>
        <xdr:cNvPr id="272" name="楕円 271">
          <a:extLst>
            <a:ext uri="{FF2B5EF4-FFF2-40B4-BE49-F238E27FC236}">
              <a16:creationId xmlns:a16="http://schemas.microsoft.com/office/drawing/2014/main" id="{00000000-0008-0000-0400-000010010000}"/>
            </a:ext>
          </a:extLst>
        </xdr:cNvPr>
        <xdr:cNvSpPr/>
      </xdr:nvSpPr>
      <xdr:spPr>
        <a:xfrm>
          <a:off x="12954000" y="9311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52</xdr:row>
      <xdr:rowOff>165117</xdr:rowOff>
    </xdr:from>
    <xdr:ext cx="762000" cy="259045"/>
    <xdr:sp macro="" textlink="">
      <xdr:nvSpPr>
        <xdr:cNvPr id="273" name="テキスト ボックス 272">
          <a:extLst>
            <a:ext uri="{FF2B5EF4-FFF2-40B4-BE49-F238E27FC236}">
              <a16:creationId xmlns:a16="http://schemas.microsoft.com/office/drawing/2014/main" id="{00000000-0008-0000-0400-000011010000}"/>
            </a:ext>
          </a:extLst>
        </xdr:cNvPr>
        <xdr:cNvSpPr txBox="1"/>
      </xdr:nvSpPr>
      <xdr:spPr>
        <a:xfrm>
          <a:off x="12623800" y="9080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福祉行政や清掃・し尿処理・火葬場・消防等を一部事務組合で行っているため、大きな削減は難しいと思われる。</a:t>
          </a:r>
          <a:r>
            <a:rPr kumimoji="1" lang="en-US" altLang="ja-JP" sz="1300">
              <a:latin typeface="ＭＳ Ｐゴシック" panose="020B0600070205080204" pitchFamily="50" charset="-128"/>
              <a:ea typeface="ＭＳ Ｐゴシック" panose="020B0600070205080204" pitchFamily="50" charset="-128"/>
            </a:rPr>
            <a:t>H28</a:t>
          </a:r>
          <a:r>
            <a:rPr kumimoji="1" lang="ja-JP" altLang="en-US" sz="1300">
              <a:latin typeface="ＭＳ Ｐゴシック" panose="020B0600070205080204" pitchFamily="50" charset="-128"/>
              <a:ea typeface="ＭＳ Ｐゴシック" panose="020B0600070205080204" pitchFamily="50" charset="-128"/>
            </a:rPr>
            <a:t>年度に戸籍システムの広域連合での運用開始があり、戸籍に関する負担金が増額となったことにより、それ以降の割合が上がっている。（</a:t>
          </a:r>
          <a:r>
            <a:rPr kumimoji="1" lang="en-US" altLang="ja-JP" sz="1300">
              <a:latin typeface="ＭＳ Ｐゴシック" panose="020B0600070205080204" pitchFamily="50" charset="-128"/>
              <a:ea typeface="ＭＳ Ｐゴシック" panose="020B0600070205080204" pitchFamily="50" charset="-128"/>
            </a:rPr>
            <a:t>H28</a:t>
          </a:r>
          <a:r>
            <a:rPr kumimoji="1" lang="ja-JP" altLang="en-US" sz="1300">
              <a:latin typeface="ＭＳ Ｐゴシック" panose="020B0600070205080204" pitchFamily="50" charset="-128"/>
              <a:ea typeface="ＭＳ Ｐゴシック" panose="020B0600070205080204" pitchFamily="50" charset="-128"/>
            </a:rPr>
            <a:t>年度増加：</a:t>
          </a:r>
          <a:r>
            <a:rPr kumimoji="1" lang="en-US" altLang="ja-JP" sz="1300">
              <a:latin typeface="ＭＳ Ｐゴシック" panose="020B0600070205080204" pitchFamily="50" charset="-128"/>
              <a:ea typeface="ＭＳ Ｐゴシック" panose="020B0600070205080204" pitchFamily="50" charset="-128"/>
            </a:rPr>
            <a:t>2.5</a:t>
          </a:r>
          <a:r>
            <a:rPr kumimoji="1" lang="ja-JP" altLang="en-US" sz="1300">
              <a:latin typeface="ＭＳ Ｐゴシック" panose="020B0600070205080204" pitchFamily="50" charset="-128"/>
              <a:ea typeface="ＭＳ Ｐゴシック" panose="020B0600070205080204" pitchFamily="50" charset="-128"/>
            </a:rPr>
            <a:t>）</a:t>
          </a:r>
        </a:p>
      </xdr:txBody>
    </xdr:sp>
    <xdr:clientData/>
  </xdr:twoCellAnchor>
  <xdr:oneCellAnchor>
    <xdr:from>
      <xdr:col>62</xdr:col>
      <xdr:colOff>6350</xdr:colOff>
      <xdr:row>29</xdr:row>
      <xdr:rowOff>107950</xdr:rowOff>
    </xdr:from>
    <xdr:ext cx="298543" cy="225703"/>
    <xdr:sp macro="" textlink="">
      <xdr:nvSpPr>
        <xdr:cNvPr id="285" name="テキスト ボックス 284">
          <a:extLst>
            <a:ext uri="{FF2B5EF4-FFF2-40B4-BE49-F238E27FC236}">
              <a16:creationId xmlns:a16="http://schemas.microsoft.com/office/drawing/2014/main" id="{00000000-0008-0000-0400-00001D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6" name="直線コネクタ 285">
          <a:extLst>
            <a:ext uri="{FF2B5EF4-FFF2-40B4-BE49-F238E27FC236}">
              <a16:creationId xmlns:a16="http://schemas.microsoft.com/office/drawing/2014/main" id="{00000000-0008-0000-0400-00001E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7" name="テキスト ボックス 286">
          <a:extLst>
            <a:ext uri="{FF2B5EF4-FFF2-40B4-BE49-F238E27FC236}">
              <a16:creationId xmlns:a16="http://schemas.microsoft.com/office/drawing/2014/main" id="{00000000-0008-0000-0400-00001F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8" name="直線コネクタ 287">
          <a:extLst>
            <a:ext uri="{FF2B5EF4-FFF2-40B4-BE49-F238E27FC236}">
              <a16:creationId xmlns:a16="http://schemas.microsoft.com/office/drawing/2014/main" id="{00000000-0008-0000-0400-000020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9" name="テキスト ボックス 288">
          <a:extLst>
            <a:ext uri="{FF2B5EF4-FFF2-40B4-BE49-F238E27FC236}">
              <a16:creationId xmlns:a16="http://schemas.microsoft.com/office/drawing/2014/main" id="{00000000-0008-0000-0400-000021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0" name="直線コネクタ 289">
          <a:extLst>
            <a:ext uri="{FF2B5EF4-FFF2-40B4-BE49-F238E27FC236}">
              <a16:creationId xmlns:a16="http://schemas.microsoft.com/office/drawing/2014/main" id="{00000000-0008-0000-0400-000022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1" name="テキスト ボックス 290">
          <a:extLst>
            <a:ext uri="{FF2B5EF4-FFF2-40B4-BE49-F238E27FC236}">
              <a16:creationId xmlns:a16="http://schemas.microsoft.com/office/drawing/2014/main" id="{00000000-0008-0000-0400-000023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2" name="直線コネクタ 291">
          <a:extLst>
            <a:ext uri="{FF2B5EF4-FFF2-40B4-BE49-F238E27FC236}">
              <a16:creationId xmlns:a16="http://schemas.microsoft.com/office/drawing/2014/main" id="{00000000-0008-0000-0400-000024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7" name="補助費等グラフ枠">
          <a:extLst>
            <a:ext uri="{FF2B5EF4-FFF2-40B4-BE49-F238E27FC236}">
              <a16:creationId xmlns:a16="http://schemas.microsoft.com/office/drawing/2014/main" id="{00000000-0008-0000-0400-000029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3556</xdr:rowOff>
    </xdr:from>
    <xdr:to>
      <xdr:col>82</xdr:col>
      <xdr:colOff>107950</xdr:colOff>
      <xdr:row>41</xdr:row>
      <xdr:rowOff>60706</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flipV="1">
          <a:off x="16510000" y="5832856"/>
          <a:ext cx="0" cy="12573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32783</xdr:rowOff>
    </xdr:from>
    <xdr:ext cx="762000" cy="259045"/>
    <xdr:sp macro="" textlink="">
      <xdr:nvSpPr>
        <xdr:cNvPr id="299" name="補助費等最小値テキスト">
          <a:extLst>
            <a:ext uri="{FF2B5EF4-FFF2-40B4-BE49-F238E27FC236}">
              <a16:creationId xmlns:a16="http://schemas.microsoft.com/office/drawing/2014/main" id="{00000000-0008-0000-0400-00002B010000}"/>
            </a:ext>
          </a:extLst>
        </xdr:cNvPr>
        <xdr:cNvSpPr txBox="1"/>
      </xdr:nvSpPr>
      <xdr:spPr>
        <a:xfrm>
          <a:off x="16598900" y="70622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60706</xdr:rowOff>
    </xdr:from>
    <xdr:to>
      <xdr:col>82</xdr:col>
      <xdr:colOff>196850</xdr:colOff>
      <xdr:row>41</xdr:row>
      <xdr:rowOff>60706</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6421100" y="70901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89933</xdr:rowOff>
    </xdr:from>
    <xdr:ext cx="762000" cy="259045"/>
    <xdr:sp macro="" textlink="">
      <xdr:nvSpPr>
        <xdr:cNvPr id="301" name="補助費等最大値テキスト">
          <a:extLst>
            <a:ext uri="{FF2B5EF4-FFF2-40B4-BE49-F238E27FC236}">
              <a16:creationId xmlns:a16="http://schemas.microsoft.com/office/drawing/2014/main" id="{00000000-0008-0000-0400-00002D010000}"/>
            </a:ext>
          </a:extLst>
        </xdr:cNvPr>
        <xdr:cNvSpPr txBox="1"/>
      </xdr:nvSpPr>
      <xdr:spPr>
        <a:xfrm>
          <a:off x="16598900" y="55763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3556</xdr:rowOff>
    </xdr:from>
    <xdr:to>
      <xdr:col>82</xdr:col>
      <xdr:colOff>196850</xdr:colOff>
      <xdr:row>34</xdr:row>
      <xdr:rowOff>3556</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a:off x="16421100" y="5832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38</xdr:row>
      <xdr:rowOff>76708</xdr:rowOff>
    </xdr:from>
    <xdr:to>
      <xdr:col>82</xdr:col>
      <xdr:colOff>107950</xdr:colOff>
      <xdr:row>38</xdr:row>
      <xdr:rowOff>81280</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flipV="1">
          <a:off x="15671800" y="6591808"/>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88155</xdr:rowOff>
    </xdr:from>
    <xdr:ext cx="762000" cy="259045"/>
    <xdr:sp macro="" textlink="">
      <xdr:nvSpPr>
        <xdr:cNvPr id="304" name="補助費等平均値テキスト">
          <a:extLst>
            <a:ext uri="{FF2B5EF4-FFF2-40B4-BE49-F238E27FC236}">
              <a16:creationId xmlns:a16="http://schemas.microsoft.com/office/drawing/2014/main" id="{00000000-0008-0000-0400-000030010000}"/>
            </a:ext>
          </a:extLst>
        </xdr:cNvPr>
        <xdr:cNvSpPr txBox="1"/>
      </xdr:nvSpPr>
      <xdr:spPr>
        <a:xfrm>
          <a:off x="16598900" y="608890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71628</xdr:rowOff>
    </xdr:from>
    <xdr:to>
      <xdr:col>82</xdr:col>
      <xdr:colOff>158750</xdr:colOff>
      <xdr:row>37</xdr:row>
      <xdr:rowOff>1778</xdr:rowOff>
    </xdr:to>
    <xdr:sp macro="" textlink="">
      <xdr:nvSpPr>
        <xdr:cNvPr id="305" name="フローチャート: 判断 304">
          <a:extLst>
            <a:ext uri="{FF2B5EF4-FFF2-40B4-BE49-F238E27FC236}">
              <a16:creationId xmlns:a16="http://schemas.microsoft.com/office/drawing/2014/main" id="{00000000-0008-0000-0400-000031010000}"/>
            </a:ext>
          </a:extLst>
        </xdr:cNvPr>
        <xdr:cNvSpPr/>
      </xdr:nvSpPr>
      <xdr:spPr>
        <a:xfrm>
          <a:off x="16459200" y="6243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37</xdr:row>
      <xdr:rowOff>138430</xdr:rowOff>
    </xdr:from>
    <xdr:to>
      <xdr:col>78</xdr:col>
      <xdr:colOff>69850</xdr:colOff>
      <xdr:row>38</xdr:row>
      <xdr:rowOff>81280</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a:off x="14782800" y="6482080"/>
          <a:ext cx="8890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57912</xdr:rowOff>
    </xdr:from>
    <xdr:to>
      <xdr:col>78</xdr:col>
      <xdr:colOff>120650</xdr:colOff>
      <xdr:row>36</xdr:row>
      <xdr:rowOff>159512</xdr:rowOff>
    </xdr:to>
    <xdr:sp macro="" textlink="">
      <xdr:nvSpPr>
        <xdr:cNvPr id="307" name="フローチャート: 判断 306">
          <a:extLst>
            <a:ext uri="{FF2B5EF4-FFF2-40B4-BE49-F238E27FC236}">
              <a16:creationId xmlns:a16="http://schemas.microsoft.com/office/drawing/2014/main" id="{00000000-0008-0000-0400-000033010000}"/>
            </a:ext>
          </a:extLst>
        </xdr:cNvPr>
        <xdr:cNvSpPr/>
      </xdr:nvSpPr>
      <xdr:spPr>
        <a:xfrm>
          <a:off x="15621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169689</xdr:rowOff>
    </xdr:from>
    <xdr:ext cx="736600" cy="259045"/>
    <xdr:sp macro="" textlink="">
      <xdr:nvSpPr>
        <xdr:cNvPr id="308" name="テキスト ボックス 307">
          <a:extLst>
            <a:ext uri="{FF2B5EF4-FFF2-40B4-BE49-F238E27FC236}">
              <a16:creationId xmlns:a16="http://schemas.microsoft.com/office/drawing/2014/main" id="{00000000-0008-0000-0400-000034010000}"/>
            </a:ext>
          </a:extLst>
        </xdr:cNvPr>
        <xdr:cNvSpPr txBox="1"/>
      </xdr:nvSpPr>
      <xdr:spPr>
        <a:xfrm>
          <a:off x="15290800" y="59989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37</xdr:row>
      <xdr:rowOff>138430</xdr:rowOff>
    </xdr:from>
    <xdr:to>
      <xdr:col>73</xdr:col>
      <xdr:colOff>180975</xdr:colOff>
      <xdr:row>37</xdr:row>
      <xdr:rowOff>165862</xdr:rowOff>
    </xdr:to>
    <xdr:cxnSp macro="">
      <xdr:nvCxnSpPr>
        <xdr:cNvPr id="309" name="直線コネクタ 308">
          <a:extLst>
            <a:ext uri="{FF2B5EF4-FFF2-40B4-BE49-F238E27FC236}">
              <a16:creationId xmlns:a16="http://schemas.microsoft.com/office/drawing/2014/main" id="{00000000-0008-0000-0400-000035010000}"/>
            </a:ext>
          </a:extLst>
        </xdr:cNvPr>
        <xdr:cNvCxnSpPr/>
      </xdr:nvCxnSpPr>
      <xdr:spPr>
        <a:xfrm flipV="1">
          <a:off x="13893800" y="6482080"/>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30480</xdr:rowOff>
    </xdr:from>
    <xdr:to>
      <xdr:col>74</xdr:col>
      <xdr:colOff>31750</xdr:colOff>
      <xdr:row>36</xdr:row>
      <xdr:rowOff>132080</xdr:rowOff>
    </xdr:to>
    <xdr:sp macro="" textlink="">
      <xdr:nvSpPr>
        <xdr:cNvPr id="310" name="フローチャート: 判断 309">
          <a:extLst>
            <a:ext uri="{FF2B5EF4-FFF2-40B4-BE49-F238E27FC236}">
              <a16:creationId xmlns:a16="http://schemas.microsoft.com/office/drawing/2014/main" id="{00000000-0008-0000-0400-000036010000}"/>
            </a:ext>
          </a:extLst>
        </xdr:cNvPr>
        <xdr:cNvSpPr/>
      </xdr:nvSpPr>
      <xdr:spPr>
        <a:xfrm>
          <a:off x="14732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142257</xdr:rowOff>
    </xdr:from>
    <xdr:ext cx="762000" cy="259045"/>
    <xdr:sp macro="" textlink="">
      <xdr:nvSpPr>
        <xdr:cNvPr id="311" name="テキスト ボックス 310">
          <a:extLst>
            <a:ext uri="{FF2B5EF4-FFF2-40B4-BE49-F238E27FC236}">
              <a16:creationId xmlns:a16="http://schemas.microsoft.com/office/drawing/2014/main" id="{00000000-0008-0000-0400-000037010000}"/>
            </a:ext>
          </a:extLst>
        </xdr:cNvPr>
        <xdr:cNvSpPr txBox="1"/>
      </xdr:nvSpPr>
      <xdr:spPr>
        <a:xfrm>
          <a:off x="14401800" y="5971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37</xdr:row>
      <xdr:rowOff>69850</xdr:rowOff>
    </xdr:from>
    <xdr:to>
      <xdr:col>69</xdr:col>
      <xdr:colOff>92075</xdr:colOff>
      <xdr:row>37</xdr:row>
      <xdr:rowOff>165862</xdr:rowOff>
    </xdr:to>
    <xdr:cxnSp macro="">
      <xdr:nvCxnSpPr>
        <xdr:cNvPr id="312" name="直線コネクタ 311">
          <a:extLst>
            <a:ext uri="{FF2B5EF4-FFF2-40B4-BE49-F238E27FC236}">
              <a16:creationId xmlns:a16="http://schemas.microsoft.com/office/drawing/2014/main" id="{00000000-0008-0000-0400-000038010000}"/>
            </a:ext>
          </a:extLst>
        </xdr:cNvPr>
        <xdr:cNvCxnSpPr/>
      </xdr:nvCxnSpPr>
      <xdr:spPr>
        <a:xfrm>
          <a:off x="13004800" y="6413500"/>
          <a:ext cx="889000" cy="960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57912</xdr:rowOff>
    </xdr:from>
    <xdr:to>
      <xdr:col>69</xdr:col>
      <xdr:colOff>142875</xdr:colOff>
      <xdr:row>36</xdr:row>
      <xdr:rowOff>159512</xdr:rowOff>
    </xdr:to>
    <xdr:sp macro="" textlink="">
      <xdr:nvSpPr>
        <xdr:cNvPr id="313" name="フローチャート: 判断 312">
          <a:extLst>
            <a:ext uri="{FF2B5EF4-FFF2-40B4-BE49-F238E27FC236}">
              <a16:creationId xmlns:a16="http://schemas.microsoft.com/office/drawing/2014/main" id="{00000000-0008-0000-0400-000039010000}"/>
            </a:ext>
          </a:extLst>
        </xdr:cNvPr>
        <xdr:cNvSpPr/>
      </xdr:nvSpPr>
      <xdr:spPr>
        <a:xfrm>
          <a:off x="13843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169689</xdr:rowOff>
    </xdr:from>
    <xdr:ext cx="762000" cy="259045"/>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3512800" y="5998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30480</xdr:rowOff>
    </xdr:from>
    <xdr:to>
      <xdr:col>65</xdr:col>
      <xdr:colOff>53975</xdr:colOff>
      <xdr:row>36</xdr:row>
      <xdr:rowOff>132080</xdr:rowOff>
    </xdr:to>
    <xdr:sp macro="" textlink="">
      <xdr:nvSpPr>
        <xdr:cNvPr id="315" name="フローチャート: 判断 314">
          <a:extLst>
            <a:ext uri="{FF2B5EF4-FFF2-40B4-BE49-F238E27FC236}">
              <a16:creationId xmlns:a16="http://schemas.microsoft.com/office/drawing/2014/main" id="{00000000-0008-0000-0400-00003B010000}"/>
            </a:ext>
          </a:extLst>
        </xdr:cNvPr>
        <xdr:cNvSpPr/>
      </xdr:nvSpPr>
      <xdr:spPr>
        <a:xfrm>
          <a:off x="12954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142257</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2623800" y="5971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38</xdr:row>
      <xdr:rowOff>25908</xdr:rowOff>
    </xdr:from>
    <xdr:to>
      <xdr:col>82</xdr:col>
      <xdr:colOff>158750</xdr:colOff>
      <xdr:row>38</xdr:row>
      <xdr:rowOff>127508</xdr:rowOff>
    </xdr:to>
    <xdr:sp macro="" textlink="">
      <xdr:nvSpPr>
        <xdr:cNvPr id="322" name="楕円 321">
          <a:extLst>
            <a:ext uri="{FF2B5EF4-FFF2-40B4-BE49-F238E27FC236}">
              <a16:creationId xmlns:a16="http://schemas.microsoft.com/office/drawing/2014/main" id="{00000000-0008-0000-0400-000042010000}"/>
            </a:ext>
          </a:extLst>
        </xdr:cNvPr>
        <xdr:cNvSpPr/>
      </xdr:nvSpPr>
      <xdr:spPr>
        <a:xfrm>
          <a:off x="16459200" y="65410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37</xdr:row>
      <xdr:rowOff>169435</xdr:rowOff>
    </xdr:from>
    <xdr:ext cx="762000" cy="259045"/>
    <xdr:sp macro="" textlink="">
      <xdr:nvSpPr>
        <xdr:cNvPr id="323" name="補助費等該当値テキスト">
          <a:extLst>
            <a:ext uri="{FF2B5EF4-FFF2-40B4-BE49-F238E27FC236}">
              <a16:creationId xmlns:a16="http://schemas.microsoft.com/office/drawing/2014/main" id="{00000000-0008-0000-0400-000043010000}"/>
            </a:ext>
          </a:extLst>
        </xdr:cNvPr>
        <xdr:cNvSpPr txBox="1"/>
      </xdr:nvSpPr>
      <xdr:spPr>
        <a:xfrm>
          <a:off x="16598900" y="65130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38</xdr:row>
      <xdr:rowOff>30480</xdr:rowOff>
    </xdr:from>
    <xdr:to>
      <xdr:col>78</xdr:col>
      <xdr:colOff>120650</xdr:colOff>
      <xdr:row>38</xdr:row>
      <xdr:rowOff>132080</xdr:rowOff>
    </xdr:to>
    <xdr:sp macro="" textlink="">
      <xdr:nvSpPr>
        <xdr:cNvPr id="324" name="楕円 323">
          <a:extLst>
            <a:ext uri="{FF2B5EF4-FFF2-40B4-BE49-F238E27FC236}">
              <a16:creationId xmlns:a16="http://schemas.microsoft.com/office/drawing/2014/main" id="{00000000-0008-0000-0400-000044010000}"/>
            </a:ext>
          </a:extLst>
        </xdr:cNvPr>
        <xdr:cNvSpPr/>
      </xdr:nvSpPr>
      <xdr:spPr>
        <a:xfrm>
          <a:off x="15621000" y="6545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38</xdr:row>
      <xdr:rowOff>116857</xdr:rowOff>
    </xdr:from>
    <xdr:ext cx="736600" cy="259045"/>
    <xdr:sp macro="" textlink="">
      <xdr:nvSpPr>
        <xdr:cNvPr id="325" name="テキスト ボックス 324">
          <a:extLst>
            <a:ext uri="{FF2B5EF4-FFF2-40B4-BE49-F238E27FC236}">
              <a16:creationId xmlns:a16="http://schemas.microsoft.com/office/drawing/2014/main" id="{00000000-0008-0000-0400-000045010000}"/>
            </a:ext>
          </a:extLst>
        </xdr:cNvPr>
        <xdr:cNvSpPr txBox="1"/>
      </xdr:nvSpPr>
      <xdr:spPr>
        <a:xfrm>
          <a:off x="15290800" y="66319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37</xdr:row>
      <xdr:rowOff>87630</xdr:rowOff>
    </xdr:from>
    <xdr:to>
      <xdr:col>74</xdr:col>
      <xdr:colOff>31750</xdr:colOff>
      <xdr:row>38</xdr:row>
      <xdr:rowOff>17780</xdr:rowOff>
    </xdr:to>
    <xdr:sp macro="" textlink="">
      <xdr:nvSpPr>
        <xdr:cNvPr id="326" name="楕円 325">
          <a:extLst>
            <a:ext uri="{FF2B5EF4-FFF2-40B4-BE49-F238E27FC236}">
              <a16:creationId xmlns:a16="http://schemas.microsoft.com/office/drawing/2014/main" id="{00000000-0008-0000-0400-000046010000}"/>
            </a:ext>
          </a:extLst>
        </xdr:cNvPr>
        <xdr:cNvSpPr/>
      </xdr:nvSpPr>
      <xdr:spPr>
        <a:xfrm>
          <a:off x="14732000" y="6431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38</xdr:row>
      <xdr:rowOff>2557</xdr:rowOff>
    </xdr:from>
    <xdr:ext cx="762000" cy="259045"/>
    <xdr:sp macro="" textlink="">
      <xdr:nvSpPr>
        <xdr:cNvPr id="327" name="テキスト ボックス 326">
          <a:extLst>
            <a:ext uri="{FF2B5EF4-FFF2-40B4-BE49-F238E27FC236}">
              <a16:creationId xmlns:a16="http://schemas.microsoft.com/office/drawing/2014/main" id="{00000000-0008-0000-0400-000047010000}"/>
            </a:ext>
          </a:extLst>
        </xdr:cNvPr>
        <xdr:cNvSpPr txBox="1"/>
      </xdr:nvSpPr>
      <xdr:spPr>
        <a:xfrm>
          <a:off x="14401800" y="6517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37</xdr:row>
      <xdr:rowOff>115062</xdr:rowOff>
    </xdr:from>
    <xdr:to>
      <xdr:col>69</xdr:col>
      <xdr:colOff>142875</xdr:colOff>
      <xdr:row>38</xdr:row>
      <xdr:rowOff>45212</xdr:rowOff>
    </xdr:to>
    <xdr:sp macro="" textlink="">
      <xdr:nvSpPr>
        <xdr:cNvPr id="328" name="楕円 327">
          <a:extLst>
            <a:ext uri="{FF2B5EF4-FFF2-40B4-BE49-F238E27FC236}">
              <a16:creationId xmlns:a16="http://schemas.microsoft.com/office/drawing/2014/main" id="{00000000-0008-0000-0400-000048010000}"/>
            </a:ext>
          </a:extLst>
        </xdr:cNvPr>
        <xdr:cNvSpPr/>
      </xdr:nvSpPr>
      <xdr:spPr>
        <a:xfrm>
          <a:off x="13843000" y="64587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38</xdr:row>
      <xdr:rowOff>29989</xdr:rowOff>
    </xdr:from>
    <xdr:ext cx="762000" cy="259045"/>
    <xdr:sp macro="" textlink="">
      <xdr:nvSpPr>
        <xdr:cNvPr id="329" name="テキスト ボックス 328">
          <a:extLst>
            <a:ext uri="{FF2B5EF4-FFF2-40B4-BE49-F238E27FC236}">
              <a16:creationId xmlns:a16="http://schemas.microsoft.com/office/drawing/2014/main" id="{00000000-0008-0000-0400-000049010000}"/>
            </a:ext>
          </a:extLst>
        </xdr:cNvPr>
        <xdr:cNvSpPr txBox="1"/>
      </xdr:nvSpPr>
      <xdr:spPr>
        <a:xfrm>
          <a:off x="13512800" y="65450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37</xdr:row>
      <xdr:rowOff>19050</xdr:rowOff>
    </xdr:from>
    <xdr:to>
      <xdr:col>65</xdr:col>
      <xdr:colOff>53975</xdr:colOff>
      <xdr:row>37</xdr:row>
      <xdr:rowOff>120650</xdr:rowOff>
    </xdr:to>
    <xdr:sp macro="" textlink="">
      <xdr:nvSpPr>
        <xdr:cNvPr id="330" name="楕円 329">
          <a:extLst>
            <a:ext uri="{FF2B5EF4-FFF2-40B4-BE49-F238E27FC236}">
              <a16:creationId xmlns:a16="http://schemas.microsoft.com/office/drawing/2014/main" id="{00000000-0008-0000-0400-00004A010000}"/>
            </a:ext>
          </a:extLst>
        </xdr:cNvPr>
        <xdr:cNvSpPr/>
      </xdr:nvSpPr>
      <xdr:spPr>
        <a:xfrm>
          <a:off x="12954000" y="6362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105427</xdr:rowOff>
    </xdr:from>
    <xdr:ext cx="762000" cy="259045"/>
    <xdr:sp macro="" textlink="">
      <xdr:nvSpPr>
        <xdr:cNvPr id="331" name="テキスト ボックス 330">
          <a:extLst>
            <a:ext uri="{FF2B5EF4-FFF2-40B4-BE49-F238E27FC236}">
              <a16:creationId xmlns:a16="http://schemas.microsoft.com/office/drawing/2014/main" id="{00000000-0008-0000-0400-00004B010000}"/>
            </a:ext>
          </a:extLst>
        </xdr:cNvPr>
        <xdr:cNvSpPr txBox="1"/>
      </xdr:nvSpPr>
      <xdr:spPr>
        <a:xfrm>
          <a:off x="12623800" y="6449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情報通信基盤整備事業の償還開始等により、</a:t>
          </a:r>
          <a:r>
            <a:rPr kumimoji="1" lang="en-US" altLang="ja-JP" sz="1300">
              <a:latin typeface="ＭＳ Ｐゴシック" panose="020B0600070205080204" pitchFamily="50" charset="-128"/>
              <a:ea typeface="ＭＳ Ｐゴシック" panose="020B0600070205080204" pitchFamily="50" charset="-128"/>
            </a:rPr>
            <a:t>H26</a:t>
          </a:r>
          <a:r>
            <a:rPr kumimoji="1" lang="ja-JP" altLang="en-US" sz="1300">
              <a:latin typeface="ＭＳ Ｐゴシック" panose="020B0600070205080204" pitchFamily="50" charset="-128"/>
              <a:ea typeface="ＭＳ Ｐゴシック" panose="020B0600070205080204" pitchFamily="50" charset="-128"/>
            </a:rPr>
            <a:t>年度は増加したが（</a:t>
          </a:r>
          <a:r>
            <a:rPr kumimoji="1" lang="en-US" altLang="ja-JP" sz="1300">
              <a:latin typeface="ＭＳ Ｐゴシック" panose="020B0600070205080204" pitchFamily="50" charset="-128"/>
              <a:ea typeface="ＭＳ Ｐゴシック" panose="020B0600070205080204" pitchFamily="50" charset="-128"/>
            </a:rPr>
            <a:t>+3.6</a:t>
          </a:r>
          <a:r>
            <a:rPr kumimoji="1" lang="ja-JP" altLang="en-US" sz="1300">
              <a:latin typeface="ＭＳ Ｐゴシック" panose="020B0600070205080204" pitchFamily="50" charset="-128"/>
              <a:ea typeface="ＭＳ Ｐゴシック" panose="020B0600070205080204" pitchFamily="50" charset="-128"/>
            </a:rPr>
            <a:t>）それ以降は概ね減少している。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しかし後年度は、温泉施設の大規模改修や簡易水道施設の耐震化など多額の経費を要する事業にかかる起債発行が予定されていることから、今後も起債を財源とする事業については、財政状況を勘案し実施していく必要がある。</a:t>
          </a:r>
        </a:p>
      </xdr:txBody>
    </xdr:sp>
    <xdr:clientData/>
  </xdr:twoCellAnchor>
  <xdr:oneCellAnchor>
    <xdr:from>
      <xdr:col>3</xdr:col>
      <xdr:colOff>123825</xdr:colOff>
      <xdr:row>69</xdr:row>
      <xdr:rowOff>107950</xdr:rowOff>
    </xdr:from>
    <xdr:ext cx="298543" cy="225703"/>
    <xdr:sp macro="" textlink="">
      <xdr:nvSpPr>
        <xdr:cNvPr id="343" name="テキスト ボックス 342">
          <a:extLst>
            <a:ext uri="{FF2B5EF4-FFF2-40B4-BE49-F238E27FC236}">
              <a16:creationId xmlns:a16="http://schemas.microsoft.com/office/drawing/2014/main" id="{00000000-0008-0000-0400-000057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4" name="直線コネクタ 343">
          <a:extLst>
            <a:ext uri="{FF2B5EF4-FFF2-40B4-BE49-F238E27FC236}">
              <a16:creationId xmlns:a16="http://schemas.microsoft.com/office/drawing/2014/main" id="{00000000-0008-0000-0400-000058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5" name="テキスト ボックス 344">
          <a:extLst>
            <a:ext uri="{FF2B5EF4-FFF2-40B4-BE49-F238E27FC236}">
              <a16:creationId xmlns:a16="http://schemas.microsoft.com/office/drawing/2014/main" id="{00000000-0008-0000-0400-000059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6" name="直線コネクタ 345">
          <a:extLst>
            <a:ext uri="{FF2B5EF4-FFF2-40B4-BE49-F238E27FC236}">
              <a16:creationId xmlns:a16="http://schemas.microsoft.com/office/drawing/2014/main" id="{00000000-0008-0000-0400-00005A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7" name="テキスト ボックス 346">
          <a:extLst>
            <a:ext uri="{FF2B5EF4-FFF2-40B4-BE49-F238E27FC236}">
              <a16:creationId xmlns:a16="http://schemas.microsoft.com/office/drawing/2014/main" id="{00000000-0008-0000-0400-00005B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8" name="直線コネクタ 347">
          <a:extLst>
            <a:ext uri="{FF2B5EF4-FFF2-40B4-BE49-F238E27FC236}">
              <a16:creationId xmlns:a16="http://schemas.microsoft.com/office/drawing/2014/main" id="{00000000-0008-0000-0400-00005C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49" name="テキスト ボックス 348">
          <a:extLst>
            <a:ext uri="{FF2B5EF4-FFF2-40B4-BE49-F238E27FC236}">
              <a16:creationId xmlns:a16="http://schemas.microsoft.com/office/drawing/2014/main" id="{00000000-0008-0000-0400-00005D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0" name="直線コネクタ 349">
          <a:extLst>
            <a:ext uri="{FF2B5EF4-FFF2-40B4-BE49-F238E27FC236}">
              <a16:creationId xmlns:a16="http://schemas.microsoft.com/office/drawing/2014/main" id="{00000000-0008-0000-0400-00005E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1" name="テキスト ボックス 350">
          <a:extLst>
            <a:ext uri="{FF2B5EF4-FFF2-40B4-BE49-F238E27FC236}">
              <a16:creationId xmlns:a16="http://schemas.microsoft.com/office/drawing/2014/main" id="{00000000-0008-0000-0400-00005F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2" name="直線コネクタ 351">
          <a:extLst>
            <a:ext uri="{FF2B5EF4-FFF2-40B4-BE49-F238E27FC236}">
              <a16:creationId xmlns:a16="http://schemas.microsoft.com/office/drawing/2014/main" id="{00000000-0008-0000-0400-000060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3" name="テキスト ボックス 352">
          <a:extLst>
            <a:ext uri="{FF2B5EF4-FFF2-40B4-BE49-F238E27FC236}">
              <a16:creationId xmlns:a16="http://schemas.microsoft.com/office/drawing/2014/main" id="{00000000-0008-0000-0400-000061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4" name="直線コネクタ 353">
          <a:extLst>
            <a:ext uri="{FF2B5EF4-FFF2-40B4-BE49-F238E27FC236}">
              <a16:creationId xmlns:a16="http://schemas.microsoft.com/office/drawing/2014/main" id="{00000000-0008-0000-0400-000062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5" name="テキスト ボックス 354">
          <a:extLst>
            <a:ext uri="{FF2B5EF4-FFF2-40B4-BE49-F238E27FC236}">
              <a16:creationId xmlns:a16="http://schemas.microsoft.com/office/drawing/2014/main" id="{00000000-0008-0000-0400-000063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6" name="直線コネクタ 355">
          <a:extLst>
            <a:ext uri="{FF2B5EF4-FFF2-40B4-BE49-F238E27FC236}">
              <a16:creationId xmlns:a16="http://schemas.microsoft.com/office/drawing/2014/main" id="{00000000-0008-0000-0400-000064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7" name="公債費グラフ枠">
          <a:extLst>
            <a:ext uri="{FF2B5EF4-FFF2-40B4-BE49-F238E27FC236}">
              <a16:creationId xmlns:a16="http://schemas.microsoft.com/office/drawing/2014/main" id="{00000000-0008-0000-0400-000065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168910</xdr:rowOff>
    </xdr:from>
    <xdr:to>
      <xdr:col>24</xdr:col>
      <xdr:colOff>25400</xdr:colOff>
      <xdr:row>81</xdr:row>
      <xdr:rowOff>54611</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flipV="1">
          <a:off x="4826000" y="12513310"/>
          <a:ext cx="0" cy="14287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81</xdr:row>
      <xdr:rowOff>26688</xdr:rowOff>
    </xdr:from>
    <xdr:ext cx="762000" cy="259045"/>
    <xdr:sp macro="" textlink="">
      <xdr:nvSpPr>
        <xdr:cNvPr id="359" name="公債費最小値テキスト">
          <a:extLst>
            <a:ext uri="{FF2B5EF4-FFF2-40B4-BE49-F238E27FC236}">
              <a16:creationId xmlns:a16="http://schemas.microsoft.com/office/drawing/2014/main" id="{00000000-0008-0000-0400-000067010000}"/>
            </a:ext>
          </a:extLst>
        </xdr:cNvPr>
        <xdr:cNvSpPr txBox="1"/>
      </xdr:nvSpPr>
      <xdr:spPr>
        <a:xfrm>
          <a:off x="4914900" y="139141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81</xdr:row>
      <xdr:rowOff>54611</xdr:rowOff>
    </xdr:from>
    <xdr:to>
      <xdr:col>24</xdr:col>
      <xdr:colOff>114300</xdr:colOff>
      <xdr:row>81</xdr:row>
      <xdr:rowOff>54611</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a:off x="4737100" y="139420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83837</xdr:rowOff>
    </xdr:from>
    <xdr:ext cx="762000" cy="259045"/>
    <xdr:sp macro="" textlink="">
      <xdr:nvSpPr>
        <xdr:cNvPr id="361" name="公債費最大値テキスト">
          <a:extLst>
            <a:ext uri="{FF2B5EF4-FFF2-40B4-BE49-F238E27FC236}">
              <a16:creationId xmlns:a16="http://schemas.microsoft.com/office/drawing/2014/main" id="{00000000-0008-0000-0400-000069010000}"/>
            </a:ext>
          </a:extLst>
        </xdr:cNvPr>
        <xdr:cNvSpPr txBox="1"/>
      </xdr:nvSpPr>
      <xdr:spPr>
        <a:xfrm>
          <a:off x="4914900" y="122567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72</xdr:row>
      <xdr:rowOff>168910</xdr:rowOff>
    </xdr:from>
    <xdr:to>
      <xdr:col>24</xdr:col>
      <xdr:colOff>114300</xdr:colOff>
      <xdr:row>72</xdr:row>
      <xdr:rowOff>168910</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a:off x="4737100" y="125133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75</xdr:row>
      <xdr:rowOff>100330</xdr:rowOff>
    </xdr:from>
    <xdr:to>
      <xdr:col>24</xdr:col>
      <xdr:colOff>25400</xdr:colOff>
      <xdr:row>75</xdr:row>
      <xdr:rowOff>104140</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a:off x="3987800" y="12959080"/>
          <a:ext cx="8382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86377</xdr:rowOff>
    </xdr:from>
    <xdr:ext cx="762000" cy="259045"/>
    <xdr:sp macro="" textlink="">
      <xdr:nvSpPr>
        <xdr:cNvPr id="364" name="公債費平均値テキスト">
          <a:extLst>
            <a:ext uri="{FF2B5EF4-FFF2-40B4-BE49-F238E27FC236}">
              <a16:creationId xmlns:a16="http://schemas.microsoft.com/office/drawing/2014/main" id="{00000000-0008-0000-0400-00006C010000}"/>
            </a:ext>
          </a:extLst>
        </xdr:cNvPr>
        <xdr:cNvSpPr txBox="1"/>
      </xdr:nvSpPr>
      <xdr:spPr>
        <a:xfrm>
          <a:off x="4914900" y="131165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114300</xdr:rowOff>
    </xdr:from>
    <xdr:to>
      <xdr:col>24</xdr:col>
      <xdr:colOff>76200</xdr:colOff>
      <xdr:row>77</xdr:row>
      <xdr:rowOff>44450</xdr:rowOff>
    </xdr:to>
    <xdr:sp macro="" textlink="">
      <xdr:nvSpPr>
        <xdr:cNvPr id="365" name="フローチャート: 判断 364">
          <a:extLst>
            <a:ext uri="{FF2B5EF4-FFF2-40B4-BE49-F238E27FC236}">
              <a16:creationId xmlns:a16="http://schemas.microsoft.com/office/drawing/2014/main" id="{00000000-0008-0000-0400-00006D010000}"/>
            </a:ext>
          </a:extLst>
        </xdr:cNvPr>
        <xdr:cNvSpPr/>
      </xdr:nvSpPr>
      <xdr:spPr>
        <a:xfrm>
          <a:off x="47752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75</xdr:row>
      <xdr:rowOff>100330</xdr:rowOff>
    </xdr:from>
    <xdr:to>
      <xdr:col>19</xdr:col>
      <xdr:colOff>187325</xdr:colOff>
      <xdr:row>75</xdr:row>
      <xdr:rowOff>127000</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flipV="1">
          <a:off x="3098800" y="12959080"/>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106680</xdr:rowOff>
    </xdr:from>
    <xdr:to>
      <xdr:col>20</xdr:col>
      <xdr:colOff>38100</xdr:colOff>
      <xdr:row>77</xdr:row>
      <xdr:rowOff>36830</xdr:rowOff>
    </xdr:to>
    <xdr:sp macro="" textlink="">
      <xdr:nvSpPr>
        <xdr:cNvPr id="367" name="フローチャート: 判断 366">
          <a:extLst>
            <a:ext uri="{FF2B5EF4-FFF2-40B4-BE49-F238E27FC236}">
              <a16:creationId xmlns:a16="http://schemas.microsoft.com/office/drawing/2014/main" id="{00000000-0008-0000-0400-00006F010000}"/>
            </a:ext>
          </a:extLst>
        </xdr:cNvPr>
        <xdr:cNvSpPr/>
      </xdr:nvSpPr>
      <xdr:spPr>
        <a:xfrm>
          <a:off x="3937000" y="13136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21607</xdr:rowOff>
    </xdr:from>
    <xdr:ext cx="736600" cy="259045"/>
    <xdr:sp macro="" textlink="">
      <xdr:nvSpPr>
        <xdr:cNvPr id="368" name="テキスト ボックス 367">
          <a:extLst>
            <a:ext uri="{FF2B5EF4-FFF2-40B4-BE49-F238E27FC236}">
              <a16:creationId xmlns:a16="http://schemas.microsoft.com/office/drawing/2014/main" id="{00000000-0008-0000-0400-000070010000}"/>
            </a:ext>
          </a:extLst>
        </xdr:cNvPr>
        <xdr:cNvSpPr txBox="1"/>
      </xdr:nvSpPr>
      <xdr:spPr>
        <a:xfrm>
          <a:off x="3606800" y="132232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75</xdr:row>
      <xdr:rowOff>127000</xdr:rowOff>
    </xdr:from>
    <xdr:to>
      <xdr:col>15</xdr:col>
      <xdr:colOff>98425</xdr:colOff>
      <xdr:row>75</xdr:row>
      <xdr:rowOff>168911</xdr:rowOff>
    </xdr:to>
    <xdr:cxnSp macro="">
      <xdr:nvCxnSpPr>
        <xdr:cNvPr id="369" name="直線コネクタ 368">
          <a:extLst>
            <a:ext uri="{FF2B5EF4-FFF2-40B4-BE49-F238E27FC236}">
              <a16:creationId xmlns:a16="http://schemas.microsoft.com/office/drawing/2014/main" id="{00000000-0008-0000-0400-000071010000}"/>
            </a:ext>
          </a:extLst>
        </xdr:cNvPr>
        <xdr:cNvCxnSpPr/>
      </xdr:nvCxnSpPr>
      <xdr:spPr>
        <a:xfrm flipV="1">
          <a:off x="2209800" y="12985750"/>
          <a:ext cx="889000" cy="419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95250</xdr:rowOff>
    </xdr:from>
    <xdr:to>
      <xdr:col>15</xdr:col>
      <xdr:colOff>149225</xdr:colOff>
      <xdr:row>77</xdr:row>
      <xdr:rowOff>25400</xdr:rowOff>
    </xdr:to>
    <xdr:sp macro="" textlink="">
      <xdr:nvSpPr>
        <xdr:cNvPr id="370" name="フローチャート: 判断 369">
          <a:extLst>
            <a:ext uri="{FF2B5EF4-FFF2-40B4-BE49-F238E27FC236}">
              <a16:creationId xmlns:a16="http://schemas.microsoft.com/office/drawing/2014/main" id="{00000000-0008-0000-0400-000072010000}"/>
            </a:ext>
          </a:extLst>
        </xdr:cNvPr>
        <xdr:cNvSpPr/>
      </xdr:nvSpPr>
      <xdr:spPr>
        <a:xfrm>
          <a:off x="3048000" y="13125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10177</xdr:rowOff>
    </xdr:from>
    <xdr:ext cx="762000" cy="259045"/>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2717800" y="13211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75</xdr:row>
      <xdr:rowOff>31750</xdr:rowOff>
    </xdr:from>
    <xdr:to>
      <xdr:col>11</xdr:col>
      <xdr:colOff>9525</xdr:colOff>
      <xdr:row>75</xdr:row>
      <xdr:rowOff>168911</xdr:rowOff>
    </xdr:to>
    <xdr:cxnSp macro="">
      <xdr:nvCxnSpPr>
        <xdr:cNvPr id="372" name="直線コネクタ 371">
          <a:extLst>
            <a:ext uri="{FF2B5EF4-FFF2-40B4-BE49-F238E27FC236}">
              <a16:creationId xmlns:a16="http://schemas.microsoft.com/office/drawing/2014/main" id="{00000000-0008-0000-0400-000074010000}"/>
            </a:ext>
          </a:extLst>
        </xdr:cNvPr>
        <xdr:cNvCxnSpPr/>
      </xdr:nvCxnSpPr>
      <xdr:spPr>
        <a:xfrm>
          <a:off x="1320800" y="12890500"/>
          <a:ext cx="889000" cy="1371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144780</xdr:rowOff>
    </xdr:from>
    <xdr:to>
      <xdr:col>11</xdr:col>
      <xdr:colOff>60325</xdr:colOff>
      <xdr:row>77</xdr:row>
      <xdr:rowOff>74930</xdr:rowOff>
    </xdr:to>
    <xdr:sp macro="" textlink="">
      <xdr:nvSpPr>
        <xdr:cNvPr id="373" name="フローチャート: 判断 372">
          <a:extLst>
            <a:ext uri="{FF2B5EF4-FFF2-40B4-BE49-F238E27FC236}">
              <a16:creationId xmlns:a16="http://schemas.microsoft.com/office/drawing/2014/main" id="{00000000-0008-0000-0400-000075010000}"/>
            </a:ext>
          </a:extLst>
        </xdr:cNvPr>
        <xdr:cNvSpPr/>
      </xdr:nvSpPr>
      <xdr:spPr>
        <a:xfrm>
          <a:off x="2159000" y="13174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59707</xdr:rowOff>
    </xdr:from>
    <xdr:ext cx="7620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1828800" y="13261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133350</xdr:rowOff>
    </xdr:from>
    <xdr:to>
      <xdr:col>6</xdr:col>
      <xdr:colOff>171450</xdr:colOff>
      <xdr:row>77</xdr:row>
      <xdr:rowOff>63500</xdr:rowOff>
    </xdr:to>
    <xdr:sp macro="" textlink="">
      <xdr:nvSpPr>
        <xdr:cNvPr id="375" name="フローチャート: 判断 374">
          <a:extLst>
            <a:ext uri="{FF2B5EF4-FFF2-40B4-BE49-F238E27FC236}">
              <a16:creationId xmlns:a16="http://schemas.microsoft.com/office/drawing/2014/main" id="{00000000-0008-0000-0400-000077010000}"/>
            </a:ext>
          </a:extLst>
        </xdr:cNvPr>
        <xdr:cNvSpPr/>
      </xdr:nvSpPr>
      <xdr:spPr>
        <a:xfrm>
          <a:off x="1270000" y="13163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48277</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939800" y="13249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1" name="テキスト ボックス 380">
          <a:extLst>
            <a:ext uri="{FF2B5EF4-FFF2-40B4-BE49-F238E27FC236}">
              <a16:creationId xmlns:a16="http://schemas.microsoft.com/office/drawing/2014/main" id="{00000000-0008-0000-0400-00007D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75</xdr:row>
      <xdr:rowOff>53340</xdr:rowOff>
    </xdr:from>
    <xdr:to>
      <xdr:col>24</xdr:col>
      <xdr:colOff>76200</xdr:colOff>
      <xdr:row>75</xdr:row>
      <xdr:rowOff>154939</xdr:rowOff>
    </xdr:to>
    <xdr:sp macro="" textlink="">
      <xdr:nvSpPr>
        <xdr:cNvPr id="382" name="楕円 381">
          <a:extLst>
            <a:ext uri="{FF2B5EF4-FFF2-40B4-BE49-F238E27FC236}">
              <a16:creationId xmlns:a16="http://schemas.microsoft.com/office/drawing/2014/main" id="{00000000-0008-0000-0400-00007E010000}"/>
            </a:ext>
          </a:extLst>
        </xdr:cNvPr>
        <xdr:cNvSpPr/>
      </xdr:nvSpPr>
      <xdr:spPr>
        <a:xfrm>
          <a:off x="4775200" y="12912090"/>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69867</xdr:rowOff>
    </xdr:from>
    <xdr:ext cx="762000" cy="259045"/>
    <xdr:sp macro="" textlink="">
      <xdr:nvSpPr>
        <xdr:cNvPr id="383" name="公債費該当値テキスト">
          <a:extLst>
            <a:ext uri="{FF2B5EF4-FFF2-40B4-BE49-F238E27FC236}">
              <a16:creationId xmlns:a16="http://schemas.microsoft.com/office/drawing/2014/main" id="{00000000-0008-0000-0400-00007F010000}"/>
            </a:ext>
          </a:extLst>
        </xdr:cNvPr>
        <xdr:cNvSpPr txBox="1"/>
      </xdr:nvSpPr>
      <xdr:spPr>
        <a:xfrm>
          <a:off x="4914900" y="127571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75</xdr:row>
      <xdr:rowOff>49530</xdr:rowOff>
    </xdr:from>
    <xdr:to>
      <xdr:col>20</xdr:col>
      <xdr:colOff>38100</xdr:colOff>
      <xdr:row>75</xdr:row>
      <xdr:rowOff>151130</xdr:rowOff>
    </xdr:to>
    <xdr:sp macro="" textlink="">
      <xdr:nvSpPr>
        <xdr:cNvPr id="384" name="楕円 383">
          <a:extLst>
            <a:ext uri="{FF2B5EF4-FFF2-40B4-BE49-F238E27FC236}">
              <a16:creationId xmlns:a16="http://schemas.microsoft.com/office/drawing/2014/main" id="{00000000-0008-0000-0400-000080010000}"/>
            </a:ext>
          </a:extLst>
        </xdr:cNvPr>
        <xdr:cNvSpPr/>
      </xdr:nvSpPr>
      <xdr:spPr>
        <a:xfrm>
          <a:off x="3937000" y="12908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73</xdr:row>
      <xdr:rowOff>161307</xdr:rowOff>
    </xdr:from>
    <xdr:ext cx="736600" cy="259045"/>
    <xdr:sp macro="" textlink="">
      <xdr:nvSpPr>
        <xdr:cNvPr id="385" name="テキスト ボックス 384">
          <a:extLst>
            <a:ext uri="{FF2B5EF4-FFF2-40B4-BE49-F238E27FC236}">
              <a16:creationId xmlns:a16="http://schemas.microsoft.com/office/drawing/2014/main" id="{00000000-0008-0000-0400-000081010000}"/>
            </a:ext>
          </a:extLst>
        </xdr:cNvPr>
        <xdr:cNvSpPr txBox="1"/>
      </xdr:nvSpPr>
      <xdr:spPr>
        <a:xfrm>
          <a:off x="3606800" y="126771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75</xdr:row>
      <xdr:rowOff>76200</xdr:rowOff>
    </xdr:from>
    <xdr:to>
      <xdr:col>15</xdr:col>
      <xdr:colOff>149225</xdr:colOff>
      <xdr:row>76</xdr:row>
      <xdr:rowOff>6350</xdr:rowOff>
    </xdr:to>
    <xdr:sp macro="" textlink="">
      <xdr:nvSpPr>
        <xdr:cNvPr id="386" name="楕円 385">
          <a:extLst>
            <a:ext uri="{FF2B5EF4-FFF2-40B4-BE49-F238E27FC236}">
              <a16:creationId xmlns:a16="http://schemas.microsoft.com/office/drawing/2014/main" id="{00000000-0008-0000-0400-000082010000}"/>
            </a:ext>
          </a:extLst>
        </xdr:cNvPr>
        <xdr:cNvSpPr/>
      </xdr:nvSpPr>
      <xdr:spPr>
        <a:xfrm>
          <a:off x="3048000" y="12934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16527</xdr:rowOff>
    </xdr:from>
    <xdr:ext cx="762000" cy="259045"/>
    <xdr:sp macro="" textlink="">
      <xdr:nvSpPr>
        <xdr:cNvPr id="387" name="テキスト ボックス 386">
          <a:extLst>
            <a:ext uri="{FF2B5EF4-FFF2-40B4-BE49-F238E27FC236}">
              <a16:creationId xmlns:a16="http://schemas.microsoft.com/office/drawing/2014/main" id="{00000000-0008-0000-0400-000083010000}"/>
            </a:ext>
          </a:extLst>
        </xdr:cNvPr>
        <xdr:cNvSpPr txBox="1"/>
      </xdr:nvSpPr>
      <xdr:spPr>
        <a:xfrm>
          <a:off x="2717800" y="12703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75</xdr:row>
      <xdr:rowOff>118110</xdr:rowOff>
    </xdr:from>
    <xdr:to>
      <xdr:col>11</xdr:col>
      <xdr:colOff>60325</xdr:colOff>
      <xdr:row>76</xdr:row>
      <xdr:rowOff>48261</xdr:rowOff>
    </xdr:to>
    <xdr:sp macro="" textlink="">
      <xdr:nvSpPr>
        <xdr:cNvPr id="388" name="楕円 387">
          <a:extLst>
            <a:ext uri="{FF2B5EF4-FFF2-40B4-BE49-F238E27FC236}">
              <a16:creationId xmlns:a16="http://schemas.microsoft.com/office/drawing/2014/main" id="{00000000-0008-0000-0400-000084010000}"/>
            </a:ext>
          </a:extLst>
        </xdr:cNvPr>
        <xdr:cNvSpPr/>
      </xdr:nvSpPr>
      <xdr:spPr>
        <a:xfrm>
          <a:off x="2159000" y="12976860"/>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58437</xdr:rowOff>
    </xdr:from>
    <xdr:ext cx="762000" cy="259045"/>
    <xdr:sp macro="" textlink="">
      <xdr:nvSpPr>
        <xdr:cNvPr id="389" name="テキスト ボックス 388">
          <a:extLst>
            <a:ext uri="{FF2B5EF4-FFF2-40B4-BE49-F238E27FC236}">
              <a16:creationId xmlns:a16="http://schemas.microsoft.com/office/drawing/2014/main" id="{00000000-0008-0000-0400-000085010000}"/>
            </a:ext>
          </a:extLst>
        </xdr:cNvPr>
        <xdr:cNvSpPr txBox="1"/>
      </xdr:nvSpPr>
      <xdr:spPr>
        <a:xfrm>
          <a:off x="1828800" y="127457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74</xdr:row>
      <xdr:rowOff>152400</xdr:rowOff>
    </xdr:from>
    <xdr:to>
      <xdr:col>6</xdr:col>
      <xdr:colOff>171450</xdr:colOff>
      <xdr:row>75</xdr:row>
      <xdr:rowOff>82550</xdr:rowOff>
    </xdr:to>
    <xdr:sp macro="" textlink="">
      <xdr:nvSpPr>
        <xdr:cNvPr id="390" name="楕円 389">
          <a:extLst>
            <a:ext uri="{FF2B5EF4-FFF2-40B4-BE49-F238E27FC236}">
              <a16:creationId xmlns:a16="http://schemas.microsoft.com/office/drawing/2014/main" id="{00000000-0008-0000-0400-000086010000}"/>
            </a:ext>
          </a:extLst>
        </xdr:cNvPr>
        <xdr:cNvSpPr/>
      </xdr:nvSpPr>
      <xdr:spPr>
        <a:xfrm>
          <a:off x="1270000" y="1283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73</xdr:row>
      <xdr:rowOff>92727</xdr:rowOff>
    </xdr:from>
    <xdr:ext cx="762000" cy="259045"/>
    <xdr:sp macro="" textlink="">
      <xdr:nvSpPr>
        <xdr:cNvPr id="391" name="テキスト ボックス 390">
          <a:extLst>
            <a:ext uri="{FF2B5EF4-FFF2-40B4-BE49-F238E27FC236}">
              <a16:creationId xmlns:a16="http://schemas.microsoft.com/office/drawing/2014/main" id="{00000000-0008-0000-0400-000087010000}"/>
            </a:ext>
          </a:extLst>
        </xdr:cNvPr>
        <xdr:cNvSpPr txBox="1"/>
      </xdr:nvSpPr>
      <xdr:spPr>
        <a:xfrm>
          <a:off x="939800" y="12608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数値は類似団体をやや上回る水準（</a:t>
          </a:r>
          <a:r>
            <a:rPr kumimoji="1" lang="en-US" altLang="ja-JP" sz="1300">
              <a:latin typeface="ＭＳ Ｐゴシック" panose="020B0600070205080204" pitchFamily="50" charset="-128"/>
              <a:ea typeface="ＭＳ Ｐゴシック" panose="020B0600070205080204" pitchFamily="50" charset="-128"/>
            </a:rPr>
            <a:t>+3.1</a:t>
          </a:r>
          <a:r>
            <a:rPr kumimoji="1" lang="ja-JP" altLang="en-US" sz="1300">
              <a:latin typeface="ＭＳ Ｐゴシック" panose="020B0600070205080204" pitchFamily="50" charset="-128"/>
              <a:ea typeface="ＭＳ Ｐゴシック" panose="020B0600070205080204" pitchFamily="50" charset="-128"/>
            </a:rPr>
            <a:t>）となっている。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ただし、数値は普通交付税の増減に大きく影響を受けることから、今後も経常的な歳出の削減に取り組んでいく必要がある。</a:t>
          </a:r>
        </a:p>
      </xdr:txBody>
    </xdr:sp>
    <xdr:clientData/>
  </xdr:twoCellAnchor>
  <xdr:oneCellAnchor>
    <xdr:from>
      <xdr:col>62</xdr:col>
      <xdr:colOff>6350</xdr:colOff>
      <xdr:row>69</xdr:row>
      <xdr:rowOff>107950</xdr:rowOff>
    </xdr:from>
    <xdr:ext cx="298543" cy="225703"/>
    <xdr:sp macro="" textlink="">
      <xdr:nvSpPr>
        <xdr:cNvPr id="403" name="テキスト ボックス 402">
          <a:extLst>
            <a:ext uri="{FF2B5EF4-FFF2-40B4-BE49-F238E27FC236}">
              <a16:creationId xmlns:a16="http://schemas.microsoft.com/office/drawing/2014/main" id="{00000000-0008-0000-0400-000093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4" name="直線コネクタ 403">
          <a:extLst>
            <a:ext uri="{FF2B5EF4-FFF2-40B4-BE49-F238E27FC236}">
              <a16:creationId xmlns:a16="http://schemas.microsoft.com/office/drawing/2014/main" id="{00000000-0008-0000-0400-000094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5" name="テキスト ボックス 404">
          <a:extLst>
            <a:ext uri="{FF2B5EF4-FFF2-40B4-BE49-F238E27FC236}">
              <a16:creationId xmlns:a16="http://schemas.microsoft.com/office/drawing/2014/main" id="{00000000-0008-0000-0400-000095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82</xdr:row>
      <xdr:rowOff>29029</xdr:rowOff>
    </xdr:from>
    <xdr:to>
      <xdr:col>85</xdr:col>
      <xdr:colOff>66675</xdr:colOff>
      <xdr:row>82</xdr:row>
      <xdr:rowOff>29029</xdr:rowOff>
    </xdr:to>
    <xdr:cxnSp macro="">
      <xdr:nvCxnSpPr>
        <xdr:cNvPr id="406" name="直線コネクタ 405">
          <a:extLst>
            <a:ext uri="{FF2B5EF4-FFF2-40B4-BE49-F238E27FC236}">
              <a16:creationId xmlns:a16="http://schemas.microsoft.com/office/drawing/2014/main" id="{00000000-0008-0000-0400-000096010000}"/>
            </a:ext>
          </a:extLst>
        </xdr:cNvPr>
        <xdr:cNvCxnSpPr/>
      </xdr:nvCxnSpPr>
      <xdr:spPr>
        <a:xfrm>
          <a:off x="12446000" y="14087929"/>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58256</xdr:rowOff>
    </xdr:from>
    <xdr:ext cx="508000" cy="259045"/>
    <xdr:sp macro="" textlink="">
      <xdr:nvSpPr>
        <xdr:cNvPr id="407" name="テキスト ボックス 406">
          <a:extLst>
            <a:ext uri="{FF2B5EF4-FFF2-40B4-BE49-F238E27FC236}">
              <a16:creationId xmlns:a16="http://schemas.microsoft.com/office/drawing/2014/main" id="{00000000-0008-0000-0400-000097010000}"/>
            </a:ext>
          </a:extLst>
        </xdr:cNvPr>
        <xdr:cNvSpPr txBox="1"/>
      </xdr:nvSpPr>
      <xdr:spPr>
        <a:xfrm>
          <a:off x="11938000" y="13945706"/>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80</xdr:row>
      <xdr:rowOff>45357</xdr:rowOff>
    </xdr:from>
    <xdr:to>
      <xdr:col>85</xdr:col>
      <xdr:colOff>66675</xdr:colOff>
      <xdr:row>80</xdr:row>
      <xdr:rowOff>45357</xdr:rowOff>
    </xdr:to>
    <xdr:cxnSp macro="">
      <xdr:nvCxnSpPr>
        <xdr:cNvPr id="408" name="直線コネクタ 407">
          <a:extLst>
            <a:ext uri="{FF2B5EF4-FFF2-40B4-BE49-F238E27FC236}">
              <a16:creationId xmlns:a16="http://schemas.microsoft.com/office/drawing/2014/main" id="{00000000-0008-0000-0400-000098010000}"/>
            </a:ext>
          </a:extLst>
        </xdr:cNvPr>
        <xdr:cNvCxnSpPr/>
      </xdr:nvCxnSpPr>
      <xdr:spPr>
        <a:xfrm>
          <a:off x="12446000" y="13761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79</xdr:row>
      <xdr:rowOff>74584</xdr:rowOff>
    </xdr:from>
    <xdr:ext cx="508000" cy="259045"/>
    <xdr:sp macro="" textlink="">
      <xdr:nvSpPr>
        <xdr:cNvPr id="409" name="テキスト ボックス 408">
          <a:extLst>
            <a:ext uri="{FF2B5EF4-FFF2-40B4-BE49-F238E27FC236}">
              <a16:creationId xmlns:a16="http://schemas.microsoft.com/office/drawing/2014/main" id="{00000000-0008-0000-0400-000099010000}"/>
            </a:ext>
          </a:extLst>
        </xdr:cNvPr>
        <xdr:cNvSpPr txBox="1"/>
      </xdr:nvSpPr>
      <xdr:spPr>
        <a:xfrm>
          <a:off x="11938000" y="13619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61686</xdr:rowOff>
    </xdr:from>
    <xdr:to>
      <xdr:col>85</xdr:col>
      <xdr:colOff>66675</xdr:colOff>
      <xdr:row>78</xdr:row>
      <xdr:rowOff>61686</xdr:rowOff>
    </xdr:to>
    <xdr:cxnSp macro="">
      <xdr:nvCxnSpPr>
        <xdr:cNvPr id="410" name="直線コネクタ 409">
          <a:extLst>
            <a:ext uri="{FF2B5EF4-FFF2-40B4-BE49-F238E27FC236}">
              <a16:creationId xmlns:a16="http://schemas.microsoft.com/office/drawing/2014/main" id="{00000000-0008-0000-0400-00009A010000}"/>
            </a:ext>
          </a:extLst>
        </xdr:cNvPr>
        <xdr:cNvCxnSpPr/>
      </xdr:nvCxnSpPr>
      <xdr:spPr>
        <a:xfrm>
          <a:off x="12446000" y="13434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90913</xdr:rowOff>
    </xdr:from>
    <xdr:ext cx="508000" cy="259045"/>
    <xdr:sp macro="" textlink="">
      <xdr:nvSpPr>
        <xdr:cNvPr id="411" name="テキスト ボックス 410">
          <a:extLst>
            <a:ext uri="{FF2B5EF4-FFF2-40B4-BE49-F238E27FC236}">
              <a16:creationId xmlns:a16="http://schemas.microsoft.com/office/drawing/2014/main" id="{00000000-0008-0000-0400-00009B010000}"/>
            </a:ext>
          </a:extLst>
        </xdr:cNvPr>
        <xdr:cNvSpPr txBox="1"/>
      </xdr:nvSpPr>
      <xdr:spPr>
        <a:xfrm>
          <a:off x="11938000" y="13292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78014</xdr:rowOff>
    </xdr:from>
    <xdr:to>
      <xdr:col>85</xdr:col>
      <xdr:colOff>66675</xdr:colOff>
      <xdr:row>76</xdr:row>
      <xdr:rowOff>78014</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a:off x="12446000" y="13108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107241</xdr:rowOff>
    </xdr:from>
    <xdr:ext cx="508000" cy="259045"/>
    <xdr:sp macro="" textlink="">
      <xdr:nvSpPr>
        <xdr:cNvPr id="413" name="テキスト ボックス 412">
          <a:extLst>
            <a:ext uri="{FF2B5EF4-FFF2-40B4-BE49-F238E27FC236}">
              <a16:creationId xmlns:a16="http://schemas.microsoft.com/office/drawing/2014/main" id="{00000000-0008-0000-0400-00009D010000}"/>
            </a:ext>
          </a:extLst>
        </xdr:cNvPr>
        <xdr:cNvSpPr txBox="1"/>
      </xdr:nvSpPr>
      <xdr:spPr>
        <a:xfrm>
          <a:off x="11938000" y="12965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74</xdr:row>
      <xdr:rowOff>94343</xdr:rowOff>
    </xdr:from>
    <xdr:to>
      <xdr:col>85</xdr:col>
      <xdr:colOff>66675</xdr:colOff>
      <xdr:row>74</xdr:row>
      <xdr:rowOff>94343</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a:off x="12446000" y="12781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73</xdr:row>
      <xdr:rowOff>123570</xdr:rowOff>
    </xdr:from>
    <xdr:ext cx="508000" cy="259045"/>
    <xdr:sp macro="" textlink="">
      <xdr:nvSpPr>
        <xdr:cNvPr id="415" name="テキスト ボックス 414">
          <a:extLst>
            <a:ext uri="{FF2B5EF4-FFF2-40B4-BE49-F238E27FC236}">
              <a16:creationId xmlns:a16="http://schemas.microsoft.com/office/drawing/2014/main" id="{00000000-0008-0000-0400-00009F010000}"/>
            </a:ext>
          </a:extLst>
        </xdr:cNvPr>
        <xdr:cNvSpPr txBox="1"/>
      </xdr:nvSpPr>
      <xdr:spPr>
        <a:xfrm>
          <a:off x="11938000" y="12639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110672</xdr:rowOff>
    </xdr:from>
    <xdr:to>
      <xdr:col>85</xdr:col>
      <xdr:colOff>66675</xdr:colOff>
      <xdr:row>72</xdr:row>
      <xdr:rowOff>110672</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2446000" y="12455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71</xdr:row>
      <xdr:rowOff>139899</xdr:rowOff>
    </xdr:from>
    <xdr:ext cx="508000" cy="259045"/>
    <xdr:sp macro="" textlink="">
      <xdr:nvSpPr>
        <xdr:cNvPr id="417" name="テキスト ボックス 416">
          <a:extLst>
            <a:ext uri="{FF2B5EF4-FFF2-40B4-BE49-F238E27FC236}">
              <a16:creationId xmlns:a16="http://schemas.microsoft.com/office/drawing/2014/main" id="{00000000-0008-0000-0400-0000A1010000}"/>
            </a:ext>
          </a:extLst>
        </xdr:cNvPr>
        <xdr:cNvSpPr txBox="1"/>
      </xdr:nvSpPr>
      <xdr:spPr>
        <a:xfrm>
          <a:off x="11938000" y="12312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9" name="テキスト ボックス 418">
          <a:extLst>
            <a:ext uri="{FF2B5EF4-FFF2-40B4-BE49-F238E27FC236}">
              <a16:creationId xmlns:a16="http://schemas.microsoft.com/office/drawing/2014/main" id="{00000000-0008-0000-0400-0000A3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0" name="公債費以外グラフ枠">
          <a:extLst>
            <a:ext uri="{FF2B5EF4-FFF2-40B4-BE49-F238E27FC236}">
              <a16:creationId xmlns:a16="http://schemas.microsoft.com/office/drawing/2014/main" id="{00000000-0008-0000-0400-0000A4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122101</xdr:rowOff>
    </xdr:from>
    <xdr:to>
      <xdr:col>82</xdr:col>
      <xdr:colOff>107950</xdr:colOff>
      <xdr:row>82</xdr:row>
      <xdr:rowOff>29029</xdr:rowOff>
    </xdr:to>
    <xdr:cxnSp macro="">
      <xdr:nvCxnSpPr>
        <xdr:cNvPr id="421" name="直線コネクタ 420">
          <a:extLst>
            <a:ext uri="{FF2B5EF4-FFF2-40B4-BE49-F238E27FC236}">
              <a16:creationId xmlns:a16="http://schemas.microsoft.com/office/drawing/2014/main" id="{00000000-0008-0000-0400-0000A5010000}"/>
            </a:ext>
          </a:extLst>
        </xdr:cNvPr>
        <xdr:cNvCxnSpPr/>
      </xdr:nvCxnSpPr>
      <xdr:spPr>
        <a:xfrm flipV="1">
          <a:off x="16510000" y="12637951"/>
          <a:ext cx="0" cy="14499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82</xdr:row>
      <xdr:rowOff>1106</xdr:rowOff>
    </xdr:from>
    <xdr:ext cx="762000" cy="259045"/>
    <xdr:sp macro="" textlink="">
      <xdr:nvSpPr>
        <xdr:cNvPr id="422" name="公債費以外最小値テキスト">
          <a:extLst>
            <a:ext uri="{FF2B5EF4-FFF2-40B4-BE49-F238E27FC236}">
              <a16:creationId xmlns:a16="http://schemas.microsoft.com/office/drawing/2014/main" id="{00000000-0008-0000-0400-0000A6010000}"/>
            </a:ext>
          </a:extLst>
        </xdr:cNvPr>
        <xdr:cNvSpPr txBox="1"/>
      </xdr:nvSpPr>
      <xdr:spPr>
        <a:xfrm>
          <a:off x="16598900" y="140600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82</xdr:row>
      <xdr:rowOff>29029</xdr:rowOff>
    </xdr:from>
    <xdr:to>
      <xdr:col>82</xdr:col>
      <xdr:colOff>196850</xdr:colOff>
      <xdr:row>82</xdr:row>
      <xdr:rowOff>29029</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a:off x="16421100" y="140879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37028</xdr:rowOff>
    </xdr:from>
    <xdr:ext cx="762000" cy="259045"/>
    <xdr:sp macro="" textlink="">
      <xdr:nvSpPr>
        <xdr:cNvPr id="424" name="公債費以外最大値テキスト">
          <a:extLst>
            <a:ext uri="{FF2B5EF4-FFF2-40B4-BE49-F238E27FC236}">
              <a16:creationId xmlns:a16="http://schemas.microsoft.com/office/drawing/2014/main" id="{00000000-0008-0000-0400-0000A8010000}"/>
            </a:ext>
          </a:extLst>
        </xdr:cNvPr>
        <xdr:cNvSpPr txBox="1"/>
      </xdr:nvSpPr>
      <xdr:spPr>
        <a:xfrm>
          <a:off x="16598900" y="123814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122101</xdr:rowOff>
    </xdr:from>
    <xdr:to>
      <xdr:col>82</xdr:col>
      <xdr:colOff>196850</xdr:colOff>
      <xdr:row>73</xdr:row>
      <xdr:rowOff>122101</xdr:rowOff>
    </xdr:to>
    <xdr:cxnSp macro="">
      <xdr:nvCxnSpPr>
        <xdr:cNvPr id="425" name="直線コネクタ 424">
          <a:extLst>
            <a:ext uri="{FF2B5EF4-FFF2-40B4-BE49-F238E27FC236}">
              <a16:creationId xmlns:a16="http://schemas.microsoft.com/office/drawing/2014/main" id="{00000000-0008-0000-0400-0000A9010000}"/>
            </a:ext>
          </a:extLst>
        </xdr:cNvPr>
        <xdr:cNvCxnSpPr/>
      </xdr:nvCxnSpPr>
      <xdr:spPr>
        <a:xfrm>
          <a:off x="16421100" y="126379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77</xdr:row>
      <xdr:rowOff>122101</xdr:rowOff>
    </xdr:from>
    <xdr:to>
      <xdr:col>82</xdr:col>
      <xdr:colOff>107950</xdr:colOff>
      <xdr:row>78</xdr:row>
      <xdr:rowOff>9434</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a:off x="15671800" y="13323751"/>
          <a:ext cx="838200" cy="587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45375</xdr:rowOff>
    </xdr:from>
    <xdr:ext cx="762000" cy="259045"/>
    <xdr:sp macro="" textlink="">
      <xdr:nvSpPr>
        <xdr:cNvPr id="427" name="公債費以外平均値テキスト">
          <a:extLst>
            <a:ext uri="{FF2B5EF4-FFF2-40B4-BE49-F238E27FC236}">
              <a16:creationId xmlns:a16="http://schemas.microsoft.com/office/drawing/2014/main" id="{00000000-0008-0000-0400-0000AB010000}"/>
            </a:ext>
          </a:extLst>
        </xdr:cNvPr>
        <xdr:cNvSpPr txBox="1"/>
      </xdr:nvSpPr>
      <xdr:spPr>
        <a:xfrm>
          <a:off x="16598900" y="1307557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28848</xdr:rowOff>
    </xdr:from>
    <xdr:to>
      <xdr:col>82</xdr:col>
      <xdr:colOff>158750</xdr:colOff>
      <xdr:row>77</xdr:row>
      <xdr:rowOff>130448</xdr:rowOff>
    </xdr:to>
    <xdr:sp macro="" textlink="">
      <xdr:nvSpPr>
        <xdr:cNvPr id="428" name="フローチャート: 判断 427">
          <a:extLst>
            <a:ext uri="{FF2B5EF4-FFF2-40B4-BE49-F238E27FC236}">
              <a16:creationId xmlns:a16="http://schemas.microsoft.com/office/drawing/2014/main" id="{00000000-0008-0000-0400-0000AC010000}"/>
            </a:ext>
          </a:extLst>
        </xdr:cNvPr>
        <xdr:cNvSpPr/>
      </xdr:nvSpPr>
      <xdr:spPr>
        <a:xfrm>
          <a:off x="16459200" y="132304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76</xdr:row>
      <xdr:rowOff>153126</xdr:rowOff>
    </xdr:from>
    <xdr:to>
      <xdr:col>78</xdr:col>
      <xdr:colOff>69850</xdr:colOff>
      <xdr:row>77</xdr:row>
      <xdr:rowOff>122101</xdr:rowOff>
    </xdr:to>
    <xdr:cxnSp macro="">
      <xdr:nvCxnSpPr>
        <xdr:cNvPr id="429" name="直線コネクタ 428">
          <a:extLst>
            <a:ext uri="{FF2B5EF4-FFF2-40B4-BE49-F238E27FC236}">
              <a16:creationId xmlns:a16="http://schemas.microsoft.com/office/drawing/2014/main" id="{00000000-0008-0000-0400-0000AD010000}"/>
            </a:ext>
          </a:extLst>
        </xdr:cNvPr>
        <xdr:cNvCxnSpPr/>
      </xdr:nvCxnSpPr>
      <xdr:spPr>
        <a:xfrm>
          <a:off x="14782800" y="13183326"/>
          <a:ext cx="889000" cy="1404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138249</xdr:rowOff>
    </xdr:from>
    <xdr:to>
      <xdr:col>78</xdr:col>
      <xdr:colOff>120650</xdr:colOff>
      <xdr:row>77</xdr:row>
      <xdr:rowOff>68399</xdr:rowOff>
    </xdr:to>
    <xdr:sp macro="" textlink="">
      <xdr:nvSpPr>
        <xdr:cNvPr id="430" name="フローチャート: 判断 429">
          <a:extLst>
            <a:ext uri="{FF2B5EF4-FFF2-40B4-BE49-F238E27FC236}">
              <a16:creationId xmlns:a16="http://schemas.microsoft.com/office/drawing/2014/main" id="{00000000-0008-0000-0400-0000AE010000}"/>
            </a:ext>
          </a:extLst>
        </xdr:cNvPr>
        <xdr:cNvSpPr/>
      </xdr:nvSpPr>
      <xdr:spPr>
        <a:xfrm>
          <a:off x="15621000" y="131684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78576</xdr:rowOff>
    </xdr:from>
    <xdr:ext cx="736600" cy="259045"/>
    <xdr:sp macro="" textlink="">
      <xdr:nvSpPr>
        <xdr:cNvPr id="431" name="テキスト ボックス 430">
          <a:extLst>
            <a:ext uri="{FF2B5EF4-FFF2-40B4-BE49-F238E27FC236}">
              <a16:creationId xmlns:a16="http://schemas.microsoft.com/office/drawing/2014/main" id="{00000000-0008-0000-0400-0000AF010000}"/>
            </a:ext>
          </a:extLst>
        </xdr:cNvPr>
        <xdr:cNvSpPr txBox="1"/>
      </xdr:nvSpPr>
      <xdr:spPr>
        <a:xfrm>
          <a:off x="15290800" y="1293732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76</xdr:row>
      <xdr:rowOff>153126</xdr:rowOff>
    </xdr:from>
    <xdr:to>
      <xdr:col>73</xdr:col>
      <xdr:colOff>180975</xdr:colOff>
      <xdr:row>76</xdr:row>
      <xdr:rowOff>169455</xdr:rowOff>
    </xdr:to>
    <xdr:cxnSp macro="">
      <xdr:nvCxnSpPr>
        <xdr:cNvPr id="432" name="直線コネクタ 431">
          <a:extLst>
            <a:ext uri="{FF2B5EF4-FFF2-40B4-BE49-F238E27FC236}">
              <a16:creationId xmlns:a16="http://schemas.microsoft.com/office/drawing/2014/main" id="{00000000-0008-0000-0400-0000B0010000}"/>
            </a:ext>
          </a:extLst>
        </xdr:cNvPr>
        <xdr:cNvCxnSpPr/>
      </xdr:nvCxnSpPr>
      <xdr:spPr>
        <a:xfrm flipV="1">
          <a:off x="13893800" y="13183326"/>
          <a:ext cx="889000" cy="16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89263</xdr:rowOff>
    </xdr:from>
    <xdr:to>
      <xdr:col>74</xdr:col>
      <xdr:colOff>31750</xdr:colOff>
      <xdr:row>77</xdr:row>
      <xdr:rowOff>19413</xdr:rowOff>
    </xdr:to>
    <xdr:sp macro="" textlink="">
      <xdr:nvSpPr>
        <xdr:cNvPr id="433" name="フローチャート: 判断 432">
          <a:extLst>
            <a:ext uri="{FF2B5EF4-FFF2-40B4-BE49-F238E27FC236}">
              <a16:creationId xmlns:a16="http://schemas.microsoft.com/office/drawing/2014/main" id="{00000000-0008-0000-0400-0000B1010000}"/>
            </a:ext>
          </a:extLst>
        </xdr:cNvPr>
        <xdr:cNvSpPr/>
      </xdr:nvSpPr>
      <xdr:spPr>
        <a:xfrm>
          <a:off x="14732000" y="131194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75</xdr:row>
      <xdr:rowOff>29590</xdr:rowOff>
    </xdr:from>
    <xdr:ext cx="762000" cy="259045"/>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4401800" y="128883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75</xdr:row>
      <xdr:rowOff>144962</xdr:rowOff>
    </xdr:from>
    <xdr:to>
      <xdr:col>69</xdr:col>
      <xdr:colOff>92075</xdr:colOff>
      <xdr:row>76</xdr:row>
      <xdr:rowOff>169455</xdr:rowOff>
    </xdr:to>
    <xdr:cxnSp macro="">
      <xdr:nvCxnSpPr>
        <xdr:cNvPr id="435" name="直線コネクタ 434">
          <a:extLst>
            <a:ext uri="{FF2B5EF4-FFF2-40B4-BE49-F238E27FC236}">
              <a16:creationId xmlns:a16="http://schemas.microsoft.com/office/drawing/2014/main" id="{00000000-0008-0000-0400-0000B3010000}"/>
            </a:ext>
          </a:extLst>
        </xdr:cNvPr>
        <xdr:cNvCxnSpPr/>
      </xdr:nvCxnSpPr>
      <xdr:spPr>
        <a:xfrm>
          <a:off x="13004800" y="13003712"/>
          <a:ext cx="889000" cy="1959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128451</xdr:rowOff>
    </xdr:from>
    <xdr:to>
      <xdr:col>69</xdr:col>
      <xdr:colOff>142875</xdr:colOff>
      <xdr:row>77</xdr:row>
      <xdr:rowOff>58601</xdr:rowOff>
    </xdr:to>
    <xdr:sp macro="" textlink="">
      <xdr:nvSpPr>
        <xdr:cNvPr id="436" name="フローチャート: 判断 435">
          <a:extLst>
            <a:ext uri="{FF2B5EF4-FFF2-40B4-BE49-F238E27FC236}">
              <a16:creationId xmlns:a16="http://schemas.microsoft.com/office/drawing/2014/main" id="{00000000-0008-0000-0400-0000B4010000}"/>
            </a:ext>
          </a:extLst>
        </xdr:cNvPr>
        <xdr:cNvSpPr/>
      </xdr:nvSpPr>
      <xdr:spPr>
        <a:xfrm>
          <a:off x="13843000" y="131586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43378</xdr:rowOff>
    </xdr:from>
    <xdr:ext cx="762000" cy="259045"/>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3512800" y="132450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33745</xdr:rowOff>
    </xdr:from>
    <xdr:to>
      <xdr:col>65</xdr:col>
      <xdr:colOff>53975</xdr:colOff>
      <xdr:row>76</xdr:row>
      <xdr:rowOff>135345</xdr:rowOff>
    </xdr:to>
    <xdr:sp macro="" textlink="">
      <xdr:nvSpPr>
        <xdr:cNvPr id="438" name="フローチャート: 判断 437">
          <a:extLst>
            <a:ext uri="{FF2B5EF4-FFF2-40B4-BE49-F238E27FC236}">
              <a16:creationId xmlns:a16="http://schemas.microsoft.com/office/drawing/2014/main" id="{00000000-0008-0000-0400-0000B6010000}"/>
            </a:ext>
          </a:extLst>
        </xdr:cNvPr>
        <xdr:cNvSpPr/>
      </xdr:nvSpPr>
      <xdr:spPr>
        <a:xfrm>
          <a:off x="12954000" y="13063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120122</xdr:rowOff>
    </xdr:from>
    <xdr:ext cx="7620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2623800" y="131503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130084</xdr:rowOff>
    </xdr:from>
    <xdr:to>
      <xdr:col>82</xdr:col>
      <xdr:colOff>158750</xdr:colOff>
      <xdr:row>78</xdr:row>
      <xdr:rowOff>60234</xdr:rowOff>
    </xdr:to>
    <xdr:sp macro="" textlink="">
      <xdr:nvSpPr>
        <xdr:cNvPr id="445" name="楕円 444">
          <a:extLst>
            <a:ext uri="{FF2B5EF4-FFF2-40B4-BE49-F238E27FC236}">
              <a16:creationId xmlns:a16="http://schemas.microsoft.com/office/drawing/2014/main" id="{00000000-0008-0000-0400-0000BD010000}"/>
            </a:ext>
          </a:extLst>
        </xdr:cNvPr>
        <xdr:cNvSpPr/>
      </xdr:nvSpPr>
      <xdr:spPr>
        <a:xfrm>
          <a:off x="16459200" y="133317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77</xdr:row>
      <xdr:rowOff>102161</xdr:rowOff>
    </xdr:from>
    <xdr:ext cx="762000" cy="259045"/>
    <xdr:sp macro="" textlink="">
      <xdr:nvSpPr>
        <xdr:cNvPr id="446" name="公債費以外該当値テキスト">
          <a:extLst>
            <a:ext uri="{FF2B5EF4-FFF2-40B4-BE49-F238E27FC236}">
              <a16:creationId xmlns:a16="http://schemas.microsoft.com/office/drawing/2014/main" id="{00000000-0008-0000-0400-0000BE010000}"/>
            </a:ext>
          </a:extLst>
        </xdr:cNvPr>
        <xdr:cNvSpPr txBox="1"/>
      </xdr:nvSpPr>
      <xdr:spPr>
        <a:xfrm>
          <a:off x="16598900" y="133038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77</xdr:row>
      <xdr:rowOff>71301</xdr:rowOff>
    </xdr:from>
    <xdr:to>
      <xdr:col>78</xdr:col>
      <xdr:colOff>120650</xdr:colOff>
      <xdr:row>78</xdr:row>
      <xdr:rowOff>1451</xdr:rowOff>
    </xdr:to>
    <xdr:sp macro="" textlink="">
      <xdr:nvSpPr>
        <xdr:cNvPr id="447" name="楕円 446">
          <a:extLst>
            <a:ext uri="{FF2B5EF4-FFF2-40B4-BE49-F238E27FC236}">
              <a16:creationId xmlns:a16="http://schemas.microsoft.com/office/drawing/2014/main" id="{00000000-0008-0000-0400-0000BF010000}"/>
            </a:ext>
          </a:extLst>
        </xdr:cNvPr>
        <xdr:cNvSpPr/>
      </xdr:nvSpPr>
      <xdr:spPr>
        <a:xfrm>
          <a:off x="15621000" y="132729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157678</xdr:rowOff>
    </xdr:from>
    <xdr:ext cx="736600" cy="259045"/>
    <xdr:sp macro="" textlink="">
      <xdr:nvSpPr>
        <xdr:cNvPr id="448" name="テキスト ボックス 447">
          <a:extLst>
            <a:ext uri="{FF2B5EF4-FFF2-40B4-BE49-F238E27FC236}">
              <a16:creationId xmlns:a16="http://schemas.microsoft.com/office/drawing/2014/main" id="{00000000-0008-0000-0400-0000C0010000}"/>
            </a:ext>
          </a:extLst>
        </xdr:cNvPr>
        <xdr:cNvSpPr txBox="1"/>
      </xdr:nvSpPr>
      <xdr:spPr>
        <a:xfrm>
          <a:off x="15290800" y="1335932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76</xdr:row>
      <xdr:rowOff>102326</xdr:rowOff>
    </xdr:from>
    <xdr:to>
      <xdr:col>74</xdr:col>
      <xdr:colOff>31750</xdr:colOff>
      <xdr:row>77</xdr:row>
      <xdr:rowOff>32476</xdr:rowOff>
    </xdr:to>
    <xdr:sp macro="" textlink="">
      <xdr:nvSpPr>
        <xdr:cNvPr id="449" name="楕円 448">
          <a:extLst>
            <a:ext uri="{FF2B5EF4-FFF2-40B4-BE49-F238E27FC236}">
              <a16:creationId xmlns:a16="http://schemas.microsoft.com/office/drawing/2014/main" id="{00000000-0008-0000-0400-0000C1010000}"/>
            </a:ext>
          </a:extLst>
        </xdr:cNvPr>
        <xdr:cNvSpPr/>
      </xdr:nvSpPr>
      <xdr:spPr>
        <a:xfrm>
          <a:off x="14732000" y="131325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17253</xdr:rowOff>
    </xdr:from>
    <xdr:ext cx="762000" cy="259045"/>
    <xdr:sp macro="" textlink="">
      <xdr:nvSpPr>
        <xdr:cNvPr id="450" name="テキスト ボックス 449">
          <a:extLst>
            <a:ext uri="{FF2B5EF4-FFF2-40B4-BE49-F238E27FC236}">
              <a16:creationId xmlns:a16="http://schemas.microsoft.com/office/drawing/2014/main" id="{00000000-0008-0000-0400-0000C2010000}"/>
            </a:ext>
          </a:extLst>
        </xdr:cNvPr>
        <xdr:cNvSpPr txBox="1"/>
      </xdr:nvSpPr>
      <xdr:spPr>
        <a:xfrm>
          <a:off x="14401800" y="132189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76</xdr:row>
      <xdr:rowOff>118655</xdr:rowOff>
    </xdr:from>
    <xdr:to>
      <xdr:col>69</xdr:col>
      <xdr:colOff>142875</xdr:colOff>
      <xdr:row>77</xdr:row>
      <xdr:rowOff>48805</xdr:rowOff>
    </xdr:to>
    <xdr:sp macro="" textlink="">
      <xdr:nvSpPr>
        <xdr:cNvPr id="451" name="楕円 450">
          <a:extLst>
            <a:ext uri="{FF2B5EF4-FFF2-40B4-BE49-F238E27FC236}">
              <a16:creationId xmlns:a16="http://schemas.microsoft.com/office/drawing/2014/main" id="{00000000-0008-0000-0400-0000C3010000}"/>
            </a:ext>
          </a:extLst>
        </xdr:cNvPr>
        <xdr:cNvSpPr/>
      </xdr:nvSpPr>
      <xdr:spPr>
        <a:xfrm>
          <a:off x="13843000" y="13148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75</xdr:row>
      <xdr:rowOff>58981</xdr:rowOff>
    </xdr:from>
    <xdr:ext cx="762000" cy="259045"/>
    <xdr:sp macro="" textlink="">
      <xdr:nvSpPr>
        <xdr:cNvPr id="452" name="テキスト ボックス 451">
          <a:extLst>
            <a:ext uri="{FF2B5EF4-FFF2-40B4-BE49-F238E27FC236}">
              <a16:creationId xmlns:a16="http://schemas.microsoft.com/office/drawing/2014/main" id="{00000000-0008-0000-0400-0000C4010000}"/>
            </a:ext>
          </a:extLst>
        </xdr:cNvPr>
        <xdr:cNvSpPr txBox="1"/>
      </xdr:nvSpPr>
      <xdr:spPr>
        <a:xfrm>
          <a:off x="13512800" y="129177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94162</xdr:rowOff>
    </xdr:from>
    <xdr:to>
      <xdr:col>65</xdr:col>
      <xdr:colOff>53975</xdr:colOff>
      <xdr:row>76</xdr:row>
      <xdr:rowOff>24312</xdr:rowOff>
    </xdr:to>
    <xdr:sp macro="" textlink="">
      <xdr:nvSpPr>
        <xdr:cNvPr id="453" name="楕円 452">
          <a:extLst>
            <a:ext uri="{FF2B5EF4-FFF2-40B4-BE49-F238E27FC236}">
              <a16:creationId xmlns:a16="http://schemas.microsoft.com/office/drawing/2014/main" id="{00000000-0008-0000-0400-0000C5010000}"/>
            </a:ext>
          </a:extLst>
        </xdr:cNvPr>
        <xdr:cNvSpPr/>
      </xdr:nvSpPr>
      <xdr:spPr>
        <a:xfrm>
          <a:off x="12954000" y="129529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74</xdr:row>
      <xdr:rowOff>34489</xdr:rowOff>
    </xdr:from>
    <xdr:ext cx="762000" cy="259045"/>
    <xdr:sp macro="" textlink="">
      <xdr:nvSpPr>
        <xdr:cNvPr id="454" name="テキスト ボックス 453">
          <a:extLst>
            <a:ext uri="{FF2B5EF4-FFF2-40B4-BE49-F238E27FC236}">
              <a16:creationId xmlns:a16="http://schemas.microsoft.com/office/drawing/2014/main" id="{00000000-0008-0000-0400-0000C6010000}"/>
            </a:ext>
          </a:extLst>
        </xdr:cNvPr>
        <xdr:cNvSpPr txBox="1"/>
      </xdr:nvSpPr>
      <xdr:spPr>
        <a:xfrm>
          <a:off x="12623800" y="127217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平成</a:t>
          </a:r>
          <a:r>
            <a:rPr kumimoji="1" lang="en-US" altLang="ja-JP" sz="1250" b="1">
              <a:solidFill>
                <a:srgbClr val="FFFFFF"/>
              </a:solidFill>
              <a:latin typeface="ＭＳ ゴシック" panose="020B0609070205080204" pitchFamily="49" charset="-128"/>
              <a:ea typeface="ＭＳ ゴシック" panose="020B0609070205080204" pitchFamily="49" charset="-128"/>
            </a:rPr>
            <a:t>29</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79375</xdr:rowOff>
    </xdr:from>
    <xdr:to>
      <xdr:col>33</xdr:col>
      <xdr:colOff>114300</xdr:colOff>
      <xdr:row>20</xdr:row>
      <xdr:rowOff>79375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1" name="直線コネクタ 40">
          <a:extLst>
            <a:ext uri="{FF2B5EF4-FFF2-40B4-BE49-F238E27FC236}">
              <a16:creationId xmlns:a16="http://schemas.microsoft.com/office/drawing/2014/main" id="{00000000-0008-0000-0500-000029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2" name="テキスト ボックス 41">
          <a:extLst>
            <a:ext uri="{FF2B5EF4-FFF2-40B4-BE49-F238E27FC236}">
              <a16:creationId xmlns:a16="http://schemas.microsoft.com/office/drawing/2014/main" id="{00000000-0008-0000-0500-00002A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3" name="人口1人当たり決算額の推移グラフ枠130">
          <a:extLst>
            <a:ext uri="{FF2B5EF4-FFF2-40B4-BE49-F238E27FC236}">
              <a16:creationId xmlns:a16="http://schemas.microsoft.com/office/drawing/2014/main" id="{00000000-0008-0000-0500-00002B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13</xdr:row>
      <xdr:rowOff>9557</xdr:rowOff>
    </xdr:from>
    <xdr:to>
      <xdr:col>29</xdr:col>
      <xdr:colOff>127000</xdr:colOff>
      <xdr:row>19</xdr:row>
      <xdr:rowOff>62824</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flipV="1">
          <a:off x="5651500" y="2286032"/>
          <a:ext cx="0" cy="1081967"/>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34901</xdr:rowOff>
    </xdr:from>
    <xdr:ext cx="762000" cy="259045"/>
    <xdr:sp macro="" textlink="">
      <xdr:nvSpPr>
        <xdr:cNvPr id="45" name="人口1人当たり決算額の推移最小値テキスト130">
          <a:extLst>
            <a:ext uri="{FF2B5EF4-FFF2-40B4-BE49-F238E27FC236}">
              <a16:creationId xmlns:a16="http://schemas.microsoft.com/office/drawing/2014/main" id="{00000000-0008-0000-0500-00002D000000}"/>
            </a:ext>
          </a:extLst>
        </xdr:cNvPr>
        <xdr:cNvSpPr txBox="1"/>
      </xdr:nvSpPr>
      <xdr:spPr>
        <a:xfrm>
          <a:off x="5740400" y="33400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98,688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62824</xdr:rowOff>
    </xdr:from>
    <xdr:to>
      <xdr:col>30</xdr:col>
      <xdr:colOff>25400</xdr:colOff>
      <xdr:row>19</xdr:row>
      <xdr:rowOff>62824</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bwMode="auto">
        <a:xfrm>
          <a:off x="5562600" y="336799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95934</xdr:rowOff>
    </xdr:from>
    <xdr:ext cx="762000" cy="259045"/>
    <xdr:sp macro="" textlink="">
      <xdr:nvSpPr>
        <xdr:cNvPr id="47" name="人口1人当たり決算額の推移最大値テキスト130">
          <a:extLst>
            <a:ext uri="{FF2B5EF4-FFF2-40B4-BE49-F238E27FC236}">
              <a16:creationId xmlns:a16="http://schemas.microsoft.com/office/drawing/2014/main" id="{00000000-0008-0000-0500-00002F000000}"/>
            </a:ext>
          </a:extLst>
        </xdr:cNvPr>
        <xdr:cNvSpPr txBox="1"/>
      </xdr:nvSpPr>
      <xdr:spPr>
        <a:xfrm>
          <a:off x="5740400" y="20295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666,650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13</xdr:row>
      <xdr:rowOff>9557</xdr:rowOff>
    </xdr:from>
    <xdr:to>
      <xdr:col>30</xdr:col>
      <xdr:colOff>25400</xdr:colOff>
      <xdr:row>13</xdr:row>
      <xdr:rowOff>9557</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bwMode="auto">
        <a:xfrm>
          <a:off x="5562600" y="2286032"/>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16</xdr:row>
      <xdr:rowOff>143189</xdr:rowOff>
    </xdr:from>
    <xdr:to>
      <xdr:col>29</xdr:col>
      <xdr:colOff>127000</xdr:colOff>
      <xdr:row>17</xdr:row>
      <xdr:rowOff>13468</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flipV="1">
          <a:off x="5003800" y="2934014"/>
          <a:ext cx="647700" cy="4172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17</xdr:row>
      <xdr:rowOff>56735</xdr:rowOff>
    </xdr:from>
    <xdr:ext cx="762000" cy="259045"/>
    <xdr:sp macro="" textlink="">
      <xdr:nvSpPr>
        <xdr:cNvPr id="50" name="人口1人当たり決算額の推移平均値テキスト130">
          <a:extLst>
            <a:ext uri="{FF2B5EF4-FFF2-40B4-BE49-F238E27FC236}">
              <a16:creationId xmlns:a16="http://schemas.microsoft.com/office/drawing/2014/main" id="{00000000-0008-0000-0500-000032000000}"/>
            </a:ext>
          </a:extLst>
        </xdr:cNvPr>
        <xdr:cNvSpPr txBox="1"/>
      </xdr:nvSpPr>
      <xdr:spPr>
        <a:xfrm>
          <a:off x="5740400" y="301901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240,560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84658</xdr:rowOff>
    </xdr:from>
    <xdr:to>
      <xdr:col>29</xdr:col>
      <xdr:colOff>177800</xdr:colOff>
      <xdr:row>18</xdr:row>
      <xdr:rowOff>14808</xdr:rowOff>
    </xdr:to>
    <xdr:sp macro="" textlink="">
      <xdr:nvSpPr>
        <xdr:cNvPr id="51" name="フローチャート: 判断 50">
          <a:extLst>
            <a:ext uri="{FF2B5EF4-FFF2-40B4-BE49-F238E27FC236}">
              <a16:creationId xmlns:a16="http://schemas.microsoft.com/office/drawing/2014/main" id="{00000000-0008-0000-0500-000033000000}"/>
            </a:ext>
          </a:extLst>
        </xdr:cNvPr>
        <xdr:cNvSpPr/>
      </xdr:nvSpPr>
      <xdr:spPr bwMode="auto">
        <a:xfrm>
          <a:off x="5600700" y="304693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17</xdr:row>
      <xdr:rowOff>13468</xdr:rowOff>
    </xdr:from>
    <xdr:to>
      <xdr:col>26</xdr:col>
      <xdr:colOff>50800</xdr:colOff>
      <xdr:row>17</xdr:row>
      <xdr:rowOff>57075</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bwMode="auto">
        <a:xfrm flipV="1">
          <a:off x="4305300" y="2975743"/>
          <a:ext cx="698500" cy="4360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88819</xdr:rowOff>
    </xdr:from>
    <xdr:to>
      <xdr:col>26</xdr:col>
      <xdr:colOff>101600</xdr:colOff>
      <xdr:row>18</xdr:row>
      <xdr:rowOff>18969</xdr:rowOff>
    </xdr:to>
    <xdr:sp macro="" textlink="">
      <xdr:nvSpPr>
        <xdr:cNvPr id="53" name="フローチャート: 判断 52">
          <a:extLst>
            <a:ext uri="{FF2B5EF4-FFF2-40B4-BE49-F238E27FC236}">
              <a16:creationId xmlns:a16="http://schemas.microsoft.com/office/drawing/2014/main" id="{00000000-0008-0000-0500-000035000000}"/>
            </a:ext>
          </a:extLst>
        </xdr:cNvPr>
        <xdr:cNvSpPr/>
      </xdr:nvSpPr>
      <xdr:spPr bwMode="auto">
        <a:xfrm>
          <a:off x="4953000" y="305109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3746</xdr:rowOff>
    </xdr:from>
    <xdr:ext cx="736600" cy="259045"/>
    <xdr:sp macro="" textlink="">
      <xdr:nvSpPr>
        <xdr:cNvPr id="54" name="テキスト ボックス 53">
          <a:extLst>
            <a:ext uri="{FF2B5EF4-FFF2-40B4-BE49-F238E27FC236}">
              <a16:creationId xmlns:a16="http://schemas.microsoft.com/office/drawing/2014/main" id="{00000000-0008-0000-0500-000036000000}"/>
            </a:ext>
          </a:extLst>
        </xdr:cNvPr>
        <xdr:cNvSpPr txBox="1"/>
      </xdr:nvSpPr>
      <xdr:spPr>
        <a:xfrm>
          <a:off x="4622800" y="31374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17</xdr:row>
      <xdr:rowOff>57075</xdr:rowOff>
    </xdr:from>
    <xdr:to>
      <xdr:col>22</xdr:col>
      <xdr:colOff>114300</xdr:colOff>
      <xdr:row>17</xdr:row>
      <xdr:rowOff>59955</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bwMode="auto">
        <a:xfrm flipV="1">
          <a:off x="3606800" y="3019350"/>
          <a:ext cx="698500" cy="288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98997</xdr:rowOff>
    </xdr:from>
    <xdr:to>
      <xdr:col>22</xdr:col>
      <xdr:colOff>165100</xdr:colOff>
      <xdr:row>18</xdr:row>
      <xdr:rowOff>29147</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bwMode="auto">
        <a:xfrm>
          <a:off x="4254500" y="306127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13924</xdr:rowOff>
    </xdr:from>
    <xdr:ext cx="762000" cy="259045"/>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3924300" y="3147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17</xdr:row>
      <xdr:rowOff>59955</xdr:rowOff>
    </xdr:from>
    <xdr:to>
      <xdr:col>18</xdr:col>
      <xdr:colOff>177800</xdr:colOff>
      <xdr:row>17</xdr:row>
      <xdr:rowOff>112400</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bwMode="auto">
        <a:xfrm flipV="1">
          <a:off x="2908300" y="3022230"/>
          <a:ext cx="698500" cy="5244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100976</xdr:rowOff>
    </xdr:from>
    <xdr:to>
      <xdr:col>19</xdr:col>
      <xdr:colOff>38100</xdr:colOff>
      <xdr:row>18</xdr:row>
      <xdr:rowOff>31126</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bwMode="auto">
        <a:xfrm>
          <a:off x="3556000" y="30632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15903</xdr:rowOff>
    </xdr:from>
    <xdr:ext cx="762000" cy="25904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225800" y="31496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231,994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119823</xdr:rowOff>
    </xdr:from>
    <xdr:to>
      <xdr:col>15</xdr:col>
      <xdr:colOff>101600</xdr:colOff>
      <xdr:row>18</xdr:row>
      <xdr:rowOff>49973</xdr:rowOff>
    </xdr:to>
    <xdr:sp macro="" textlink="">
      <xdr:nvSpPr>
        <xdr:cNvPr id="61" name="フローチャート: 判断 60">
          <a:extLst>
            <a:ext uri="{FF2B5EF4-FFF2-40B4-BE49-F238E27FC236}">
              <a16:creationId xmlns:a16="http://schemas.microsoft.com/office/drawing/2014/main" id="{00000000-0008-0000-0500-00003D000000}"/>
            </a:ext>
          </a:extLst>
        </xdr:cNvPr>
        <xdr:cNvSpPr/>
      </xdr:nvSpPr>
      <xdr:spPr bwMode="auto">
        <a:xfrm>
          <a:off x="2857500" y="308209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34750</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2527300" y="31684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222,101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92389</xdr:rowOff>
    </xdr:from>
    <xdr:to>
      <xdr:col>29</xdr:col>
      <xdr:colOff>177800</xdr:colOff>
      <xdr:row>17</xdr:row>
      <xdr:rowOff>22539</xdr:rowOff>
    </xdr:to>
    <xdr:sp macro="" textlink="">
      <xdr:nvSpPr>
        <xdr:cNvPr id="68" name="楕円 67">
          <a:extLst>
            <a:ext uri="{FF2B5EF4-FFF2-40B4-BE49-F238E27FC236}">
              <a16:creationId xmlns:a16="http://schemas.microsoft.com/office/drawing/2014/main" id="{00000000-0008-0000-0500-000044000000}"/>
            </a:ext>
          </a:extLst>
        </xdr:cNvPr>
        <xdr:cNvSpPr/>
      </xdr:nvSpPr>
      <xdr:spPr bwMode="auto">
        <a:xfrm>
          <a:off x="5600700" y="288321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15</xdr:row>
      <xdr:rowOff>108916</xdr:rowOff>
    </xdr:from>
    <xdr:ext cx="762000" cy="259045"/>
    <xdr:sp macro="" textlink="">
      <xdr:nvSpPr>
        <xdr:cNvPr id="69" name="人口1人当たり決算額の推移該当値テキスト130">
          <a:extLst>
            <a:ext uri="{FF2B5EF4-FFF2-40B4-BE49-F238E27FC236}">
              <a16:creationId xmlns:a16="http://schemas.microsoft.com/office/drawing/2014/main" id="{00000000-0008-0000-0500-000045000000}"/>
            </a:ext>
          </a:extLst>
        </xdr:cNvPr>
        <xdr:cNvSpPr txBox="1"/>
      </xdr:nvSpPr>
      <xdr:spPr>
        <a:xfrm>
          <a:off x="5740400" y="2728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326,502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16</xdr:row>
      <xdr:rowOff>134118</xdr:rowOff>
    </xdr:from>
    <xdr:to>
      <xdr:col>26</xdr:col>
      <xdr:colOff>101600</xdr:colOff>
      <xdr:row>17</xdr:row>
      <xdr:rowOff>64268</xdr:rowOff>
    </xdr:to>
    <xdr:sp macro="" textlink="">
      <xdr:nvSpPr>
        <xdr:cNvPr id="70" name="楕円 69">
          <a:extLst>
            <a:ext uri="{FF2B5EF4-FFF2-40B4-BE49-F238E27FC236}">
              <a16:creationId xmlns:a16="http://schemas.microsoft.com/office/drawing/2014/main" id="{00000000-0008-0000-0500-000046000000}"/>
            </a:ext>
          </a:extLst>
        </xdr:cNvPr>
        <xdr:cNvSpPr/>
      </xdr:nvSpPr>
      <xdr:spPr bwMode="auto">
        <a:xfrm>
          <a:off x="4953000" y="292494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15</xdr:row>
      <xdr:rowOff>74445</xdr:rowOff>
    </xdr:from>
    <xdr:ext cx="736600" cy="259045"/>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4622800" y="26938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304,597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17</xdr:row>
      <xdr:rowOff>6275</xdr:rowOff>
    </xdr:from>
    <xdr:to>
      <xdr:col>22</xdr:col>
      <xdr:colOff>165100</xdr:colOff>
      <xdr:row>17</xdr:row>
      <xdr:rowOff>107875</xdr:rowOff>
    </xdr:to>
    <xdr:sp macro="" textlink="">
      <xdr:nvSpPr>
        <xdr:cNvPr id="72" name="楕円 71">
          <a:extLst>
            <a:ext uri="{FF2B5EF4-FFF2-40B4-BE49-F238E27FC236}">
              <a16:creationId xmlns:a16="http://schemas.microsoft.com/office/drawing/2014/main" id="{00000000-0008-0000-0500-000048000000}"/>
            </a:ext>
          </a:extLst>
        </xdr:cNvPr>
        <xdr:cNvSpPr/>
      </xdr:nvSpPr>
      <xdr:spPr bwMode="auto">
        <a:xfrm>
          <a:off x="4254500" y="296855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118052</xdr:rowOff>
    </xdr:from>
    <xdr:ext cx="762000" cy="259045"/>
    <xdr:sp macro=""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3924300" y="2737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281,706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17</xdr:row>
      <xdr:rowOff>9155</xdr:rowOff>
    </xdr:from>
    <xdr:to>
      <xdr:col>19</xdr:col>
      <xdr:colOff>38100</xdr:colOff>
      <xdr:row>17</xdr:row>
      <xdr:rowOff>110755</xdr:rowOff>
    </xdr:to>
    <xdr:sp macro="" textlink="">
      <xdr:nvSpPr>
        <xdr:cNvPr id="74" name="楕円 73">
          <a:extLst>
            <a:ext uri="{FF2B5EF4-FFF2-40B4-BE49-F238E27FC236}">
              <a16:creationId xmlns:a16="http://schemas.microsoft.com/office/drawing/2014/main" id="{00000000-0008-0000-0500-00004A000000}"/>
            </a:ext>
          </a:extLst>
        </xdr:cNvPr>
        <xdr:cNvSpPr/>
      </xdr:nvSpPr>
      <xdr:spPr bwMode="auto">
        <a:xfrm>
          <a:off x="3556000" y="297143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120932</xdr:rowOff>
    </xdr:from>
    <xdr:ext cx="762000" cy="259045"/>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3225800" y="27403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280,194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61600</xdr:rowOff>
    </xdr:from>
    <xdr:to>
      <xdr:col>15</xdr:col>
      <xdr:colOff>101600</xdr:colOff>
      <xdr:row>17</xdr:row>
      <xdr:rowOff>163200</xdr:rowOff>
    </xdr:to>
    <xdr:sp macro="" textlink="">
      <xdr:nvSpPr>
        <xdr:cNvPr id="76" name="楕円 75">
          <a:extLst>
            <a:ext uri="{FF2B5EF4-FFF2-40B4-BE49-F238E27FC236}">
              <a16:creationId xmlns:a16="http://schemas.microsoft.com/office/drawing/2014/main" id="{00000000-0008-0000-0500-00004C000000}"/>
            </a:ext>
          </a:extLst>
        </xdr:cNvPr>
        <xdr:cNvSpPr/>
      </xdr:nvSpPr>
      <xdr:spPr bwMode="auto">
        <a:xfrm>
          <a:off x="2857500" y="302387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1927</xdr:rowOff>
    </xdr:from>
    <xdr:ext cx="762000" cy="259045"/>
    <xdr:sp macro="" textlink="">
      <xdr:nvSpPr>
        <xdr:cNvPr id="77" name="テキスト ボックス 76">
          <a:extLst>
            <a:ext uri="{FF2B5EF4-FFF2-40B4-BE49-F238E27FC236}">
              <a16:creationId xmlns:a16="http://schemas.microsoft.com/office/drawing/2014/main" id="{00000000-0008-0000-0500-00004D000000}"/>
            </a:ext>
          </a:extLst>
        </xdr:cNvPr>
        <xdr:cNvSpPr txBox="1"/>
      </xdr:nvSpPr>
      <xdr:spPr>
        <a:xfrm>
          <a:off x="2527300" y="27927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252,664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8" name="正方形/長方形 77">
          <a:extLst>
            <a:ext uri="{FF2B5EF4-FFF2-40B4-BE49-F238E27FC236}">
              <a16:creationId xmlns:a16="http://schemas.microsoft.com/office/drawing/2014/main" id="{00000000-0008-0000-0500-00004E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9" name="角丸四角形 78">
          <a:extLst>
            <a:ext uri="{FF2B5EF4-FFF2-40B4-BE49-F238E27FC236}">
              <a16:creationId xmlns:a16="http://schemas.microsoft.com/office/drawing/2014/main" id="{00000000-0008-0000-0500-00004F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8" name="楕円 87">
          <a:extLst>
            <a:ext uri="{FF2B5EF4-FFF2-40B4-BE49-F238E27FC236}">
              <a16:creationId xmlns:a16="http://schemas.microsoft.com/office/drawing/2014/main" id="{00000000-0008-0000-0500-000058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9" name="フローチャート: 判断 88">
          <a:extLst>
            <a:ext uri="{FF2B5EF4-FFF2-40B4-BE49-F238E27FC236}">
              <a16:creationId xmlns:a16="http://schemas.microsoft.com/office/drawing/2014/main" id="{00000000-0008-0000-0500-000059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0" name="正方形/長方形 89">
          <a:extLst>
            <a:ext uri="{FF2B5EF4-FFF2-40B4-BE49-F238E27FC236}">
              <a16:creationId xmlns:a16="http://schemas.microsoft.com/office/drawing/2014/main" id="{00000000-0008-0000-0500-00005A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1" name="テキスト ボックス 90">
          <a:extLst>
            <a:ext uri="{FF2B5EF4-FFF2-40B4-BE49-F238E27FC236}">
              <a16:creationId xmlns:a16="http://schemas.microsoft.com/office/drawing/2014/main" id="{00000000-0008-0000-0500-00005B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36</xdr:row>
      <xdr:rowOff>69850</xdr:rowOff>
    </xdr:from>
    <xdr:to>
      <xdr:col>33</xdr:col>
      <xdr:colOff>114300</xdr:colOff>
      <xdr:row>36</xdr:row>
      <xdr:rowOff>69850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270527</xdr:rowOff>
    </xdr:from>
    <xdr:ext cx="762000" cy="259045"/>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3843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156227</xdr:rowOff>
    </xdr:from>
    <xdr:ext cx="762000" cy="259045"/>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3843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41927</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2" name="人口1人当たり決算額の推移グラフ枠445">
          <a:extLst>
            <a:ext uri="{FF2B5EF4-FFF2-40B4-BE49-F238E27FC236}">
              <a16:creationId xmlns:a16="http://schemas.microsoft.com/office/drawing/2014/main" id="{00000000-0008-0000-0500-000066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206173</xdr:rowOff>
    </xdr:from>
    <xdr:to>
      <xdr:col>29</xdr:col>
      <xdr:colOff>127000</xdr:colOff>
      <xdr:row>37</xdr:row>
      <xdr:rowOff>61035</xdr:rowOff>
    </xdr:to>
    <xdr:cxnSp macro="">
      <xdr:nvCxnSpPr>
        <xdr:cNvPr id="103" name="直線コネクタ 102">
          <a:extLst>
            <a:ext uri="{FF2B5EF4-FFF2-40B4-BE49-F238E27FC236}">
              <a16:creationId xmlns:a16="http://schemas.microsoft.com/office/drawing/2014/main" id="{00000000-0008-0000-0500-000067000000}"/>
            </a:ext>
          </a:extLst>
        </xdr:cNvPr>
        <xdr:cNvCxnSpPr/>
      </xdr:nvCxnSpPr>
      <xdr:spPr bwMode="auto">
        <a:xfrm flipV="1">
          <a:off x="5651500" y="6130723"/>
          <a:ext cx="0" cy="1055012"/>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71212</xdr:rowOff>
    </xdr:from>
    <xdr:ext cx="762000" cy="259045"/>
    <xdr:sp macro="" textlink="">
      <xdr:nvSpPr>
        <xdr:cNvPr id="104" name="人口1人当たり決算額の推移最小値テキスト445">
          <a:extLst>
            <a:ext uri="{FF2B5EF4-FFF2-40B4-BE49-F238E27FC236}">
              <a16:creationId xmlns:a16="http://schemas.microsoft.com/office/drawing/2014/main" id="{00000000-0008-0000-0500-000068000000}"/>
            </a:ext>
          </a:extLst>
        </xdr:cNvPr>
        <xdr:cNvSpPr txBox="1"/>
      </xdr:nvSpPr>
      <xdr:spPr>
        <a:xfrm>
          <a:off x="5740400" y="71959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-35,572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61035</xdr:rowOff>
    </xdr:from>
    <xdr:to>
      <xdr:col>30</xdr:col>
      <xdr:colOff>25400</xdr:colOff>
      <xdr:row>37</xdr:row>
      <xdr:rowOff>61035</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bwMode="auto">
        <a:xfrm>
          <a:off x="5562600" y="718573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121100</xdr:rowOff>
    </xdr:from>
    <xdr:ext cx="762000" cy="259045"/>
    <xdr:sp macro="" textlink="">
      <xdr:nvSpPr>
        <xdr:cNvPr id="106" name="人口1人当たり決算額の推移最大値テキスト445">
          <a:extLst>
            <a:ext uri="{FF2B5EF4-FFF2-40B4-BE49-F238E27FC236}">
              <a16:creationId xmlns:a16="http://schemas.microsoft.com/office/drawing/2014/main" id="{00000000-0008-0000-0500-00006A000000}"/>
            </a:ext>
          </a:extLst>
        </xdr:cNvPr>
        <xdr:cNvSpPr txBox="1"/>
      </xdr:nvSpPr>
      <xdr:spPr>
        <a:xfrm>
          <a:off x="5740400" y="58742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195,183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206173</xdr:rowOff>
    </xdr:from>
    <xdr:to>
      <xdr:col>30</xdr:col>
      <xdr:colOff>25400</xdr:colOff>
      <xdr:row>33</xdr:row>
      <xdr:rowOff>206173</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bwMode="auto">
        <a:xfrm>
          <a:off x="5562600" y="613072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37</xdr:row>
      <xdr:rowOff>48247</xdr:rowOff>
    </xdr:from>
    <xdr:to>
      <xdr:col>29</xdr:col>
      <xdr:colOff>127000</xdr:colOff>
      <xdr:row>37</xdr:row>
      <xdr:rowOff>61035</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a:off x="5003800" y="7172947"/>
          <a:ext cx="647700" cy="1278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8269</xdr:rowOff>
    </xdr:from>
    <xdr:ext cx="762000" cy="259045"/>
    <xdr:sp macro="" textlink="">
      <xdr:nvSpPr>
        <xdr:cNvPr id="109" name="人口1人当たり決算額の推移平均値テキスト445">
          <a:extLst>
            <a:ext uri="{FF2B5EF4-FFF2-40B4-BE49-F238E27FC236}">
              <a16:creationId xmlns:a16="http://schemas.microsoft.com/office/drawing/2014/main" id="{00000000-0008-0000-0500-00006D000000}"/>
            </a:ext>
          </a:extLst>
        </xdr:cNvPr>
        <xdr:cNvSpPr txBox="1"/>
      </xdr:nvSpPr>
      <xdr:spPr>
        <a:xfrm>
          <a:off x="5740400" y="661861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43,473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163192</xdr:rowOff>
    </xdr:from>
    <xdr:to>
      <xdr:col>29</xdr:col>
      <xdr:colOff>177800</xdr:colOff>
      <xdr:row>35</xdr:row>
      <xdr:rowOff>264792</xdr:rowOff>
    </xdr:to>
    <xdr:sp macro="" textlink="">
      <xdr:nvSpPr>
        <xdr:cNvPr id="110" name="フローチャート: 判断 109">
          <a:extLst>
            <a:ext uri="{FF2B5EF4-FFF2-40B4-BE49-F238E27FC236}">
              <a16:creationId xmlns:a16="http://schemas.microsoft.com/office/drawing/2014/main" id="{00000000-0008-0000-0500-00006E000000}"/>
            </a:ext>
          </a:extLst>
        </xdr:cNvPr>
        <xdr:cNvSpPr/>
      </xdr:nvSpPr>
      <xdr:spPr bwMode="auto">
        <a:xfrm>
          <a:off x="5600700" y="677354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36</xdr:row>
      <xdr:rowOff>157984</xdr:rowOff>
    </xdr:from>
    <xdr:to>
      <xdr:col>26</xdr:col>
      <xdr:colOff>50800</xdr:colOff>
      <xdr:row>37</xdr:row>
      <xdr:rowOff>48247</xdr:rowOff>
    </xdr:to>
    <xdr:cxnSp macro="">
      <xdr:nvCxnSpPr>
        <xdr:cNvPr id="111" name="直線コネクタ 110">
          <a:extLst>
            <a:ext uri="{FF2B5EF4-FFF2-40B4-BE49-F238E27FC236}">
              <a16:creationId xmlns:a16="http://schemas.microsoft.com/office/drawing/2014/main" id="{00000000-0008-0000-0500-00006F000000}"/>
            </a:ext>
          </a:extLst>
        </xdr:cNvPr>
        <xdr:cNvCxnSpPr/>
      </xdr:nvCxnSpPr>
      <xdr:spPr bwMode="auto">
        <a:xfrm>
          <a:off x="4305300" y="7111234"/>
          <a:ext cx="698500" cy="6171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166612</xdr:rowOff>
    </xdr:from>
    <xdr:to>
      <xdr:col>26</xdr:col>
      <xdr:colOff>101600</xdr:colOff>
      <xdr:row>35</xdr:row>
      <xdr:rowOff>268212</xdr:rowOff>
    </xdr:to>
    <xdr:sp macro="" textlink="">
      <xdr:nvSpPr>
        <xdr:cNvPr id="112" name="フローチャート: 判断 111">
          <a:extLst>
            <a:ext uri="{FF2B5EF4-FFF2-40B4-BE49-F238E27FC236}">
              <a16:creationId xmlns:a16="http://schemas.microsoft.com/office/drawing/2014/main" id="{00000000-0008-0000-0500-000070000000}"/>
            </a:ext>
          </a:extLst>
        </xdr:cNvPr>
        <xdr:cNvSpPr/>
      </xdr:nvSpPr>
      <xdr:spPr bwMode="auto">
        <a:xfrm>
          <a:off x="4953000" y="67769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278389</xdr:rowOff>
    </xdr:from>
    <xdr:ext cx="736600" cy="259045"/>
    <xdr:sp macro="" textlink="">
      <xdr:nvSpPr>
        <xdr:cNvPr id="113" name="テキスト ボックス 112">
          <a:extLst>
            <a:ext uri="{FF2B5EF4-FFF2-40B4-BE49-F238E27FC236}">
              <a16:creationId xmlns:a16="http://schemas.microsoft.com/office/drawing/2014/main" id="{00000000-0008-0000-0500-000071000000}"/>
            </a:ext>
          </a:extLst>
        </xdr:cNvPr>
        <xdr:cNvSpPr txBox="1"/>
      </xdr:nvSpPr>
      <xdr:spPr>
        <a:xfrm>
          <a:off x="4622800" y="654583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42,725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36</xdr:row>
      <xdr:rowOff>145672</xdr:rowOff>
    </xdr:from>
    <xdr:to>
      <xdr:col>22</xdr:col>
      <xdr:colOff>114300</xdr:colOff>
      <xdr:row>36</xdr:row>
      <xdr:rowOff>157984</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bwMode="auto">
        <a:xfrm>
          <a:off x="3606800" y="7098922"/>
          <a:ext cx="698500" cy="1231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168376</xdr:rowOff>
    </xdr:from>
    <xdr:to>
      <xdr:col>22</xdr:col>
      <xdr:colOff>165100</xdr:colOff>
      <xdr:row>35</xdr:row>
      <xdr:rowOff>269976</xdr:rowOff>
    </xdr:to>
    <xdr:sp macro="" textlink="">
      <xdr:nvSpPr>
        <xdr:cNvPr id="115" name="フローチャート: 判断 114">
          <a:extLst>
            <a:ext uri="{FF2B5EF4-FFF2-40B4-BE49-F238E27FC236}">
              <a16:creationId xmlns:a16="http://schemas.microsoft.com/office/drawing/2014/main" id="{00000000-0008-0000-0500-000073000000}"/>
            </a:ext>
          </a:extLst>
        </xdr:cNvPr>
        <xdr:cNvSpPr/>
      </xdr:nvSpPr>
      <xdr:spPr bwMode="auto">
        <a:xfrm>
          <a:off x="4254500" y="677872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280153</xdr:rowOff>
    </xdr:from>
    <xdr:ext cx="762000" cy="259045"/>
    <xdr:sp macro="" textlink="">
      <xdr:nvSpPr>
        <xdr:cNvPr id="116" name="テキスト ボックス 115">
          <a:extLst>
            <a:ext uri="{FF2B5EF4-FFF2-40B4-BE49-F238E27FC236}">
              <a16:creationId xmlns:a16="http://schemas.microsoft.com/office/drawing/2014/main" id="{00000000-0008-0000-0500-000074000000}"/>
            </a:ext>
          </a:extLst>
        </xdr:cNvPr>
        <xdr:cNvSpPr txBox="1"/>
      </xdr:nvSpPr>
      <xdr:spPr>
        <a:xfrm>
          <a:off x="3924300" y="65476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42,339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36</xdr:row>
      <xdr:rowOff>145672</xdr:rowOff>
    </xdr:from>
    <xdr:to>
      <xdr:col>18</xdr:col>
      <xdr:colOff>177800</xdr:colOff>
      <xdr:row>36</xdr:row>
      <xdr:rowOff>153161</xdr:rowOff>
    </xdr:to>
    <xdr:cxnSp macro="">
      <xdr:nvCxnSpPr>
        <xdr:cNvPr id="117" name="直線コネクタ 116">
          <a:extLst>
            <a:ext uri="{FF2B5EF4-FFF2-40B4-BE49-F238E27FC236}">
              <a16:creationId xmlns:a16="http://schemas.microsoft.com/office/drawing/2014/main" id="{00000000-0008-0000-0500-000075000000}"/>
            </a:ext>
          </a:extLst>
        </xdr:cNvPr>
        <xdr:cNvCxnSpPr/>
      </xdr:nvCxnSpPr>
      <xdr:spPr bwMode="auto">
        <a:xfrm flipV="1">
          <a:off x="2908300" y="7098922"/>
          <a:ext cx="698500" cy="748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153819</xdr:rowOff>
    </xdr:from>
    <xdr:to>
      <xdr:col>19</xdr:col>
      <xdr:colOff>38100</xdr:colOff>
      <xdr:row>35</xdr:row>
      <xdr:rowOff>255419</xdr:rowOff>
    </xdr:to>
    <xdr:sp macro="" textlink="">
      <xdr:nvSpPr>
        <xdr:cNvPr id="118" name="フローチャート: 判断 117">
          <a:extLst>
            <a:ext uri="{FF2B5EF4-FFF2-40B4-BE49-F238E27FC236}">
              <a16:creationId xmlns:a16="http://schemas.microsoft.com/office/drawing/2014/main" id="{00000000-0008-0000-0500-000076000000}"/>
            </a:ext>
          </a:extLst>
        </xdr:cNvPr>
        <xdr:cNvSpPr/>
      </xdr:nvSpPr>
      <xdr:spPr bwMode="auto">
        <a:xfrm>
          <a:off x="3556000" y="676416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265596</xdr:rowOff>
    </xdr:from>
    <xdr:ext cx="762000" cy="259045"/>
    <xdr:sp macro="" textlink="">
      <xdr:nvSpPr>
        <xdr:cNvPr id="119" name="テキスト ボックス 118">
          <a:extLst>
            <a:ext uri="{FF2B5EF4-FFF2-40B4-BE49-F238E27FC236}">
              <a16:creationId xmlns:a16="http://schemas.microsoft.com/office/drawing/2014/main" id="{00000000-0008-0000-0500-000077000000}"/>
            </a:ext>
          </a:extLst>
        </xdr:cNvPr>
        <xdr:cNvSpPr txBox="1"/>
      </xdr:nvSpPr>
      <xdr:spPr>
        <a:xfrm>
          <a:off x="3225800" y="65330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130552</xdr:rowOff>
    </xdr:from>
    <xdr:to>
      <xdr:col>15</xdr:col>
      <xdr:colOff>101600</xdr:colOff>
      <xdr:row>35</xdr:row>
      <xdr:rowOff>232152</xdr:rowOff>
    </xdr:to>
    <xdr:sp macro="" textlink="">
      <xdr:nvSpPr>
        <xdr:cNvPr id="120" name="フローチャート: 判断 119">
          <a:extLst>
            <a:ext uri="{FF2B5EF4-FFF2-40B4-BE49-F238E27FC236}">
              <a16:creationId xmlns:a16="http://schemas.microsoft.com/office/drawing/2014/main" id="{00000000-0008-0000-0500-000078000000}"/>
            </a:ext>
          </a:extLst>
        </xdr:cNvPr>
        <xdr:cNvSpPr/>
      </xdr:nvSpPr>
      <xdr:spPr bwMode="auto">
        <a:xfrm>
          <a:off x="2857500" y="674090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242329</xdr:rowOff>
    </xdr:from>
    <xdr:ext cx="762000" cy="259045"/>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2527300" y="65097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10235</xdr:rowOff>
    </xdr:from>
    <xdr:to>
      <xdr:col>29</xdr:col>
      <xdr:colOff>177800</xdr:colOff>
      <xdr:row>37</xdr:row>
      <xdr:rowOff>111835</xdr:rowOff>
    </xdr:to>
    <xdr:sp macro="" textlink="">
      <xdr:nvSpPr>
        <xdr:cNvPr id="127" name="楕円 126">
          <a:extLst>
            <a:ext uri="{FF2B5EF4-FFF2-40B4-BE49-F238E27FC236}">
              <a16:creationId xmlns:a16="http://schemas.microsoft.com/office/drawing/2014/main" id="{00000000-0008-0000-0500-00007F000000}"/>
            </a:ext>
          </a:extLst>
        </xdr:cNvPr>
        <xdr:cNvSpPr/>
      </xdr:nvSpPr>
      <xdr:spPr bwMode="auto">
        <a:xfrm>
          <a:off x="5600700" y="713493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36</xdr:row>
      <xdr:rowOff>90262</xdr:rowOff>
    </xdr:from>
    <xdr:ext cx="762000" cy="259045"/>
    <xdr:sp macro="" textlink="">
      <xdr:nvSpPr>
        <xdr:cNvPr id="128" name="人口1人当たり決算額の推移該当値テキスト445">
          <a:extLst>
            <a:ext uri="{FF2B5EF4-FFF2-40B4-BE49-F238E27FC236}">
              <a16:creationId xmlns:a16="http://schemas.microsoft.com/office/drawing/2014/main" id="{00000000-0008-0000-0500-000080000000}"/>
            </a:ext>
          </a:extLst>
        </xdr:cNvPr>
        <xdr:cNvSpPr txBox="1"/>
      </xdr:nvSpPr>
      <xdr:spPr>
        <a:xfrm>
          <a:off x="5740400" y="70435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-35,572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36</xdr:row>
      <xdr:rowOff>168897</xdr:rowOff>
    </xdr:from>
    <xdr:to>
      <xdr:col>26</xdr:col>
      <xdr:colOff>101600</xdr:colOff>
      <xdr:row>37</xdr:row>
      <xdr:rowOff>99047</xdr:rowOff>
    </xdr:to>
    <xdr:sp macro="" textlink="">
      <xdr:nvSpPr>
        <xdr:cNvPr id="129" name="楕円 128">
          <a:extLst>
            <a:ext uri="{FF2B5EF4-FFF2-40B4-BE49-F238E27FC236}">
              <a16:creationId xmlns:a16="http://schemas.microsoft.com/office/drawing/2014/main" id="{00000000-0008-0000-0500-000081000000}"/>
            </a:ext>
          </a:extLst>
        </xdr:cNvPr>
        <xdr:cNvSpPr/>
      </xdr:nvSpPr>
      <xdr:spPr bwMode="auto">
        <a:xfrm>
          <a:off x="4953000" y="712214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83824</xdr:rowOff>
    </xdr:from>
    <xdr:ext cx="736600" cy="259045"/>
    <xdr:sp macro=""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4622800" y="720852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36</xdr:row>
      <xdr:rowOff>107184</xdr:rowOff>
    </xdr:from>
    <xdr:to>
      <xdr:col>22</xdr:col>
      <xdr:colOff>165100</xdr:colOff>
      <xdr:row>37</xdr:row>
      <xdr:rowOff>37334</xdr:rowOff>
    </xdr:to>
    <xdr:sp macro="" textlink="">
      <xdr:nvSpPr>
        <xdr:cNvPr id="131" name="楕円 130">
          <a:extLst>
            <a:ext uri="{FF2B5EF4-FFF2-40B4-BE49-F238E27FC236}">
              <a16:creationId xmlns:a16="http://schemas.microsoft.com/office/drawing/2014/main" id="{00000000-0008-0000-0500-000083000000}"/>
            </a:ext>
          </a:extLst>
        </xdr:cNvPr>
        <xdr:cNvSpPr/>
      </xdr:nvSpPr>
      <xdr:spPr bwMode="auto">
        <a:xfrm>
          <a:off x="4254500" y="706043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22111</xdr:rowOff>
    </xdr:from>
    <xdr:ext cx="7620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3924300" y="71468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36</xdr:row>
      <xdr:rowOff>94872</xdr:rowOff>
    </xdr:from>
    <xdr:to>
      <xdr:col>19</xdr:col>
      <xdr:colOff>38100</xdr:colOff>
      <xdr:row>37</xdr:row>
      <xdr:rowOff>25022</xdr:rowOff>
    </xdr:to>
    <xdr:sp macro="" textlink="">
      <xdr:nvSpPr>
        <xdr:cNvPr id="133" name="楕円 132">
          <a:extLst>
            <a:ext uri="{FF2B5EF4-FFF2-40B4-BE49-F238E27FC236}">
              <a16:creationId xmlns:a16="http://schemas.microsoft.com/office/drawing/2014/main" id="{00000000-0008-0000-0500-000085000000}"/>
            </a:ext>
          </a:extLst>
        </xdr:cNvPr>
        <xdr:cNvSpPr/>
      </xdr:nvSpPr>
      <xdr:spPr bwMode="auto">
        <a:xfrm>
          <a:off x="3556000" y="704812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9799</xdr:rowOff>
    </xdr:from>
    <xdr:ext cx="762000" cy="259045"/>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3225800" y="71344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102361</xdr:rowOff>
    </xdr:from>
    <xdr:to>
      <xdr:col>15</xdr:col>
      <xdr:colOff>101600</xdr:colOff>
      <xdr:row>37</xdr:row>
      <xdr:rowOff>32511</xdr:rowOff>
    </xdr:to>
    <xdr:sp macro="" textlink="">
      <xdr:nvSpPr>
        <xdr:cNvPr id="135" name="楕円 134">
          <a:extLst>
            <a:ext uri="{FF2B5EF4-FFF2-40B4-BE49-F238E27FC236}">
              <a16:creationId xmlns:a16="http://schemas.microsoft.com/office/drawing/2014/main" id="{00000000-0008-0000-0500-000087000000}"/>
            </a:ext>
          </a:extLst>
        </xdr:cNvPr>
        <xdr:cNvSpPr/>
      </xdr:nvSpPr>
      <xdr:spPr bwMode="auto">
        <a:xfrm>
          <a:off x="2857500" y="705561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17288</xdr:rowOff>
    </xdr:from>
    <xdr:ext cx="762000" cy="25904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2527300" y="71419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-18,222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1,318
1,314
196.73
3,030,922
2,767,586
179,978
1,171,430
1,571,912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970310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日現在の住民基本台帳に登録されている人口を記載。</a:t>
          </a:r>
        </a:p>
      </xdr:txBody>
    </xdr:sp>
    <xdr:clientData/>
  </xdr:oneCellAnchor>
  <xdr:oneCellAnchor>
    <xdr:from>
      <xdr:col>3</xdr:col>
      <xdr:colOff>127000</xdr:colOff>
      <xdr:row>20</xdr:row>
      <xdr:rowOff>63500</xdr:rowOff>
    </xdr:from>
    <xdr:ext cx="829592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72,973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38</xdr:row>
      <xdr:rowOff>139700</xdr:rowOff>
    </xdr:from>
    <xdr:to>
      <xdr:col>28</xdr:col>
      <xdr:colOff>114300</xdr:colOff>
      <xdr:row>38</xdr:row>
      <xdr:rowOff>139700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37</xdr:row>
      <xdr:rowOff>168927</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25400</xdr:rowOff>
    </xdr:from>
    <xdr:to>
      <xdr:col>28</xdr:col>
      <xdr:colOff>114300</xdr:colOff>
      <xdr:row>36</xdr:row>
      <xdr:rowOff>25400</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35</xdr:row>
      <xdr:rowOff>54627</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82550</xdr:rowOff>
    </xdr:from>
    <xdr:to>
      <xdr:col>28</xdr:col>
      <xdr:colOff>114300</xdr:colOff>
      <xdr:row>33</xdr:row>
      <xdr:rowOff>82550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32</xdr:row>
      <xdr:rowOff>111777</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139700</xdr:rowOff>
    </xdr:from>
    <xdr:to>
      <xdr:col>28</xdr:col>
      <xdr:colOff>114300</xdr:colOff>
      <xdr:row>30</xdr:row>
      <xdr:rowOff>139700</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168927</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2" name="人件費グラフ枠">
          <a:extLst>
            <a:ext uri="{FF2B5EF4-FFF2-40B4-BE49-F238E27FC236}">
              <a16:creationId xmlns:a16="http://schemas.microsoft.com/office/drawing/2014/main" id="{00000000-0008-0000-0600-000034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3084</xdr:rowOff>
    </xdr:from>
    <xdr:to>
      <xdr:col>24</xdr:col>
      <xdr:colOff>62865</xdr:colOff>
      <xdr:row>37</xdr:row>
      <xdr:rowOff>124064</xdr:rowOff>
    </xdr:to>
    <xdr:cxnSp macro="">
      <xdr:nvCxnSpPr>
        <xdr:cNvPr id="53" name="直線コネクタ 52">
          <a:extLst>
            <a:ext uri="{FF2B5EF4-FFF2-40B4-BE49-F238E27FC236}">
              <a16:creationId xmlns:a16="http://schemas.microsoft.com/office/drawing/2014/main" id="{00000000-0008-0000-0600-000035000000}"/>
            </a:ext>
          </a:extLst>
        </xdr:cNvPr>
        <xdr:cNvCxnSpPr/>
      </xdr:nvCxnSpPr>
      <xdr:spPr>
        <a:xfrm flipV="1">
          <a:off x="4633595" y="5318034"/>
          <a:ext cx="1270" cy="11496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127891</xdr:rowOff>
    </xdr:from>
    <xdr:ext cx="534377" cy="259045"/>
    <xdr:sp macro="" textlink="">
      <xdr:nvSpPr>
        <xdr:cNvPr id="54" name="人件費最小値テキスト">
          <a:extLst>
            <a:ext uri="{FF2B5EF4-FFF2-40B4-BE49-F238E27FC236}">
              <a16:creationId xmlns:a16="http://schemas.microsoft.com/office/drawing/2014/main" id="{00000000-0008-0000-0600-000036000000}"/>
            </a:ext>
          </a:extLst>
        </xdr:cNvPr>
        <xdr:cNvSpPr txBox="1"/>
      </xdr:nvSpPr>
      <xdr:spPr>
        <a:xfrm>
          <a:off x="4686300" y="64715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81,840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124064</xdr:rowOff>
    </xdr:from>
    <xdr:to>
      <xdr:col>24</xdr:col>
      <xdr:colOff>152400</xdr:colOff>
      <xdr:row>37</xdr:row>
      <xdr:rowOff>124064</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a:off x="4546600" y="64677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121211</xdr:rowOff>
    </xdr:from>
    <xdr:ext cx="599010" cy="259045"/>
    <xdr:sp macro="" textlink="">
      <xdr:nvSpPr>
        <xdr:cNvPr id="56" name="人件費最大値テキスト">
          <a:extLst>
            <a:ext uri="{FF2B5EF4-FFF2-40B4-BE49-F238E27FC236}">
              <a16:creationId xmlns:a16="http://schemas.microsoft.com/office/drawing/2014/main" id="{00000000-0008-0000-0600-000038000000}"/>
            </a:ext>
          </a:extLst>
        </xdr:cNvPr>
        <xdr:cNvSpPr txBox="1"/>
      </xdr:nvSpPr>
      <xdr:spPr>
        <a:xfrm>
          <a:off x="4686300" y="50932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584,762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3084</xdr:rowOff>
    </xdr:from>
    <xdr:to>
      <xdr:col>24</xdr:col>
      <xdr:colOff>152400</xdr:colOff>
      <xdr:row>31</xdr:row>
      <xdr:rowOff>3084</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a:off x="4546600" y="53180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34</xdr:row>
      <xdr:rowOff>141881</xdr:rowOff>
    </xdr:from>
    <xdr:to>
      <xdr:col>24</xdr:col>
      <xdr:colOff>63500</xdr:colOff>
      <xdr:row>35</xdr:row>
      <xdr:rowOff>13972</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flipV="1">
          <a:off x="3797300" y="5971181"/>
          <a:ext cx="838200" cy="435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147945</xdr:rowOff>
    </xdr:from>
    <xdr:ext cx="599010" cy="259045"/>
    <xdr:sp macro="" textlink="">
      <xdr:nvSpPr>
        <xdr:cNvPr id="59" name="人件費平均値テキスト">
          <a:extLst>
            <a:ext uri="{FF2B5EF4-FFF2-40B4-BE49-F238E27FC236}">
              <a16:creationId xmlns:a16="http://schemas.microsoft.com/office/drawing/2014/main" id="{00000000-0008-0000-0600-00003B000000}"/>
            </a:ext>
          </a:extLst>
        </xdr:cNvPr>
        <xdr:cNvSpPr txBox="1"/>
      </xdr:nvSpPr>
      <xdr:spPr>
        <a:xfrm>
          <a:off x="4686300" y="614869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189,734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169518</xdr:rowOff>
    </xdr:from>
    <xdr:to>
      <xdr:col>24</xdr:col>
      <xdr:colOff>114300</xdr:colOff>
      <xdr:row>36</xdr:row>
      <xdr:rowOff>99668</xdr:rowOff>
    </xdr:to>
    <xdr:sp macro="" textlink="">
      <xdr:nvSpPr>
        <xdr:cNvPr id="60" name="フローチャート: 判断 59">
          <a:extLst>
            <a:ext uri="{FF2B5EF4-FFF2-40B4-BE49-F238E27FC236}">
              <a16:creationId xmlns:a16="http://schemas.microsoft.com/office/drawing/2014/main" id="{00000000-0008-0000-0600-00003C000000}"/>
            </a:ext>
          </a:extLst>
        </xdr:cNvPr>
        <xdr:cNvSpPr/>
      </xdr:nvSpPr>
      <xdr:spPr>
        <a:xfrm>
          <a:off x="4584700" y="6170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13972</xdr:rowOff>
    </xdr:from>
    <xdr:to>
      <xdr:col>19</xdr:col>
      <xdr:colOff>177800</xdr:colOff>
      <xdr:row>35</xdr:row>
      <xdr:rowOff>89717</xdr:rowOff>
    </xdr:to>
    <xdr:cxnSp macro="">
      <xdr:nvCxnSpPr>
        <xdr:cNvPr id="61" name="直線コネクタ 60">
          <a:extLst>
            <a:ext uri="{FF2B5EF4-FFF2-40B4-BE49-F238E27FC236}">
              <a16:creationId xmlns:a16="http://schemas.microsoft.com/office/drawing/2014/main" id="{00000000-0008-0000-0600-00003D000000}"/>
            </a:ext>
          </a:extLst>
        </xdr:cNvPr>
        <xdr:cNvCxnSpPr/>
      </xdr:nvCxnSpPr>
      <xdr:spPr>
        <a:xfrm flipV="1">
          <a:off x="2908300" y="6014722"/>
          <a:ext cx="889000" cy="757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169605</xdr:rowOff>
    </xdr:from>
    <xdr:to>
      <xdr:col>20</xdr:col>
      <xdr:colOff>38100</xdr:colOff>
      <xdr:row>36</xdr:row>
      <xdr:rowOff>99755</xdr:rowOff>
    </xdr:to>
    <xdr:sp macro="" textlink="">
      <xdr:nvSpPr>
        <xdr:cNvPr id="62" name="フローチャート: 判断 61">
          <a:extLst>
            <a:ext uri="{FF2B5EF4-FFF2-40B4-BE49-F238E27FC236}">
              <a16:creationId xmlns:a16="http://schemas.microsoft.com/office/drawing/2014/main" id="{00000000-0008-0000-0600-00003E000000}"/>
            </a:ext>
          </a:extLst>
        </xdr:cNvPr>
        <xdr:cNvSpPr/>
      </xdr:nvSpPr>
      <xdr:spPr>
        <a:xfrm>
          <a:off x="3746500" y="6170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36</xdr:row>
      <xdr:rowOff>90882</xdr:rowOff>
    </xdr:from>
    <xdr:ext cx="599010" cy="259045"/>
    <xdr:sp macro="" textlink="">
      <xdr:nvSpPr>
        <xdr:cNvPr id="63" name="テキスト ボックス 62">
          <a:extLst>
            <a:ext uri="{FF2B5EF4-FFF2-40B4-BE49-F238E27FC236}">
              <a16:creationId xmlns:a16="http://schemas.microsoft.com/office/drawing/2014/main" id="{00000000-0008-0000-0600-00003F000000}"/>
            </a:ext>
          </a:extLst>
        </xdr:cNvPr>
        <xdr:cNvSpPr txBox="1"/>
      </xdr:nvSpPr>
      <xdr:spPr>
        <a:xfrm>
          <a:off x="3497795" y="62630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35</xdr:row>
      <xdr:rowOff>67636</xdr:rowOff>
    </xdr:from>
    <xdr:to>
      <xdr:col>15</xdr:col>
      <xdr:colOff>50800</xdr:colOff>
      <xdr:row>35</xdr:row>
      <xdr:rowOff>89717</xdr:rowOff>
    </xdr:to>
    <xdr:cxnSp macro="">
      <xdr:nvCxnSpPr>
        <xdr:cNvPr id="64" name="直線コネクタ 63">
          <a:extLst>
            <a:ext uri="{FF2B5EF4-FFF2-40B4-BE49-F238E27FC236}">
              <a16:creationId xmlns:a16="http://schemas.microsoft.com/office/drawing/2014/main" id="{00000000-0008-0000-0600-000040000000}"/>
            </a:ext>
          </a:extLst>
        </xdr:cNvPr>
        <xdr:cNvCxnSpPr/>
      </xdr:nvCxnSpPr>
      <xdr:spPr>
        <a:xfrm>
          <a:off x="2019300" y="6068386"/>
          <a:ext cx="889000" cy="220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3964</xdr:rowOff>
    </xdr:from>
    <xdr:to>
      <xdr:col>15</xdr:col>
      <xdr:colOff>101600</xdr:colOff>
      <xdr:row>36</xdr:row>
      <xdr:rowOff>105564</xdr:rowOff>
    </xdr:to>
    <xdr:sp macro="" textlink="">
      <xdr:nvSpPr>
        <xdr:cNvPr id="65" name="フローチャート: 判断 64">
          <a:extLst>
            <a:ext uri="{FF2B5EF4-FFF2-40B4-BE49-F238E27FC236}">
              <a16:creationId xmlns:a16="http://schemas.microsoft.com/office/drawing/2014/main" id="{00000000-0008-0000-0600-000041000000}"/>
            </a:ext>
          </a:extLst>
        </xdr:cNvPr>
        <xdr:cNvSpPr/>
      </xdr:nvSpPr>
      <xdr:spPr>
        <a:xfrm>
          <a:off x="2857500" y="61761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36</xdr:row>
      <xdr:rowOff>96691</xdr:rowOff>
    </xdr:from>
    <xdr:ext cx="599010" cy="259045"/>
    <xdr:sp macro="" textlink="">
      <xdr:nvSpPr>
        <xdr:cNvPr id="66" name="テキスト ボックス 65">
          <a:extLst>
            <a:ext uri="{FF2B5EF4-FFF2-40B4-BE49-F238E27FC236}">
              <a16:creationId xmlns:a16="http://schemas.microsoft.com/office/drawing/2014/main" id="{00000000-0008-0000-0600-000042000000}"/>
            </a:ext>
          </a:extLst>
        </xdr:cNvPr>
        <xdr:cNvSpPr txBox="1"/>
      </xdr:nvSpPr>
      <xdr:spPr>
        <a:xfrm>
          <a:off x="2608795" y="62688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187,155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35</xdr:row>
      <xdr:rowOff>67636</xdr:rowOff>
    </xdr:from>
    <xdr:to>
      <xdr:col>10</xdr:col>
      <xdr:colOff>114300</xdr:colOff>
      <xdr:row>35</xdr:row>
      <xdr:rowOff>114723</xdr:rowOff>
    </xdr:to>
    <xdr:cxnSp macro="">
      <xdr:nvCxnSpPr>
        <xdr:cNvPr id="67" name="直線コネクタ 66">
          <a:extLst>
            <a:ext uri="{FF2B5EF4-FFF2-40B4-BE49-F238E27FC236}">
              <a16:creationId xmlns:a16="http://schemas.microsoft.com/office/drawing/2014/main" id="{00000000-0008-0000-0600-000043000000}"/>
            </a:ext>
          </a:extLst>
        </xdr:cNvPr>
        <xdr:cNvCxnSpPr/>
      </xdr:nvCxnSpPr>
      <xdr:spPr>
        <a:xfrm flipV="1">
          <a:off x="1130300" y="6068386"/>
          <a:ext cx="889000" cy="47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170215</xdr:rowOff>
    </xdr:from>
    <xdr:to>
      <xdr:col>10</xdr:col>
      <xdr:colOff>165100</xdr:colOff>
      <xdr:row>36</xdr:row>
      <xdr:rowOff>100365</xdr:rowOff>
    </xdr:to>
    <xdr:sp macro="" textlink="">
      <xdr:nvSpPr>
        <xdr:cNvPr id="68" name="フローチャート: 判断 67">
          <a:extLst>
            <a:ext uri="{FF2B5EF4-FFF2-40B4-BE49-F238E27FC236}">
              <a16:creationId xmlns:a16="http://schemas.microsoft.com/office/drawing/2014/main" id="{00000000-0008-0000-0600-000044000000}"/>
            </a:ext>
          </a:extLst>
        </xdr:cNvPr>
        <xdr:cNvSpPr/>
      </xdr:nvSpPr>
      <xdr:spPr>
        <a:xfrm>
          <a:off x="1968500" y="6170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36</xdr:row>
      <xdr:rowOff>91492</xdr:rowOff>
    </xdr:from>
    <xdr:ext cx="599010" cy="259045"/>
    <xdr:sp macro="" textlink="">
      <xdr:nvSpPr>
        <xdr:cNvPr id="69" name="テキスト ボックス 68">
          <a:extLst>
            <a:ext uri="{FF2B5EF4-FFF2-40B4-BE49-F238E27FC236}">
              <a16:creationId xmlns:a16="http://schemas.microsoft.com/office/drawing/2014/main" id="{00000000-0008-0000-0600-000045000000}"/>
            </a:ext>
          </a:extLst>
        </xdr:cNvPr>
        <xdr:cNvSpPr txBox="1"/>
      </xdr:nvSpPr>
      <xdr:spPr>
        <a:xfrm>
          <a:off x="1719795" y="62636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189,429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11562</xdr:rowOff>
    </xdr:from>
    <xdr:to>
      <xdr:col>6</xdr:col>
      <xdr:colOff>38100</xdr:colOff>
      <xdr:row>36</xdr:row>
      <xdr:rowOff>113162</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1079500" y="61837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36</xdr:row>
      <xdr:rowOff>104289</xdr:rowOff>
    </xdr:from>
    <xdr:ext cx="599010"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830795" y="62764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183,831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2" name="テキスト ボックス 71">
          <a:extLst>
            <a:ext uri="{FF2B5EF4-FFF2-40B4-BE49-F238E27FC236}">
              <a16:creationId xmlns:a16="http://schemas.microsoft.com/office/drawing/2014/main" id="{00000000-0008-0000-0600-000048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91081</xdr:rowOff>
    </xdr:from>
    <xdr:to>
      <xdr:col>24</xdr:col>
      <xdr:colOff>114300</xdr:colOff>
      <xdr:row>35</xdr:row>
      <xdr:rowOff>21231</xdr:rowOff>
    </xdr:to>
    <xdr:sp macro="" textlink="">
      <xdr:nvSpPr>
        <xdr:cNvPr id="77" name="楕円 76">
          <a:extLst>
            <a:ext uri="{FF2B5EF4-FFF2-40B4-BE49-F238E27FC236}">
              <a16:creationId xmlns:a16="http://schemas.microsoft.com/office/drawing/2014/main" id="{00000000-0008-0000-0600-00004D000000}"/>
            </a:ext>
          </a:extLst>
        </xdr:cNvPr>
        <xdr:cNvSpPr/>
      </xdr:nvSpPr>
      <xdr:spPr>
        <a:xfrm>
          <a:off x="4584700" y="59203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33</xdr:row>
      <xdr:rowOff>113958</xdr:rowOff>
    </xdr:from>
    <xdr:ext cx="599010" cy="259045"/>
    <xdr:sp macro="" textlink="">
      <xdr:nvSpPr>
        <xdr:cNvPr id="78" name="人件費該当値テキスト">
          <a:extLst>
            <a:ext uri="{FF2B5EF4-FFF2-40B4-BE49-F238E27FC236}">
              <a16:creationId xmlns:a16="http://schemas.microsoft.com/office/drawing/2014/main" id="{00000000-0008-0000-0600-00004E000000}"/>
            </a:ext>
          </a:extLst>
        </xdr:cNvPr>
        <xdr:cNvSpPr txBox="1"/>
      </xdr:nvSpPr>
      <xdr:spPr>
        <a:xfrm>
          <a:off x="4686300" y="57718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299,046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34</xdr:row>
      <xdr:rowOff>134622</xdr:rowOff>
    </xdr:from>
    <xdr:to>
      <xdr:col>20</xdr:col>
      <xdr:colOff>38100</xdr:colOff>
      <xdr:row>35</xdr:row>
      <xdr:rowOff>64772</xdr:rowOff>
    </xdr:to>
    <xdr:sp macro="" textlink="">
      <xdr:nvSpPr>
        <xdr:cNvPr id="79" name="楕円 78">
          <a:extLst>
            <a:ext uri="{FF2B5EF4-FFF2-40B4-BE49-F238E27FC236}">
              <a16:creationId xmlns:a16="http://schemas.microsoft.com/office/drawing/2014/main" id="{00000000-0008-0000-0600-00004F000000}"/>
            </a:ext>
          </a:extLst>
        </xdr:cNvPr>
        <xdr:cNvSpPr/>
      </xdr:nvSpPr>
      <xdr:spPr>
        <a:xfrm>
          <a:off x="3746500" y="59639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33</xdr:row>
      <xdr:rowOff>81299</xdr:rowOff>
    </xdr:from>
    <xdr:ext cx="599010" cy="259045"/>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3497795" y="57391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279,999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38917</xdr:rowOff>
    </xdr:from>
    <xdr:to>
      <xdr:col>15</xdr:col>
      <xdr:colOff>101600</xdr:colOff>
      <xdr:row>35</xdr:row>
      <xdr:rowOff>140517</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2857500" y="6039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33</xdr:row>
      <xdr:rowOff>157044</xdr:rowOff>
    </xdr:from>
    <xdr:ext cx="599010" cy="259045"/>
    <xdr:sp macro="" textlink="">
      <xdr:nvSpPr>
        <xdr:cNvPr id="82" name="テキスト ボックス 81">
          <a:extLst>
            <a:ext uri="{FF2B5EF4-FFF2-40B4-BE49-F238E27FC236}">
              <a16:creationId xmlns:a16="http://schemas.microsoft.com/office/drawing/2014/main" id="{00000000-0008-0000-0600-000052000000}"/>
            </a:ext>
          </a:extLst>
        </xdr:cNvPr>
        <xdr:cNvSpPr txBox="1"/>
      </xdr:nvSpPr>
      <xdr:spPr>
        <a:xfrm>
          <a:off x="2608795" y="58148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246,865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35</xdr:row>
      <xdr:rowOff>16836</xdr:rowOff>
    </xdr:from>
    <xdr:to>
      <xdr:col>10</xdr:col>
      <xdr:colOff>165100</xdr:colOff>
      <xdr:row>35</xdr:row>
      <xdr:rowOff>118436</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1968500" y="6017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33</xdr:row>
      <xdr:rowOff>134963</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1719795" y="57928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256,524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63923</xdr:rowOff>
    </xdr:from>
    <xdr:to>
      <xdr:col>6</xdr:col>
      <xdr:colOff>38100</xdr:colOff>
      <xdr:row>35</xdr:row>
      <xdr:rowOff>165523</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1079500" y="60646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34</xdr:row>
      <xdr:rowOff>10600</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830795" y="58399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235,926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7" name="正方形/長方形 86">
          <a:extLst>
            <a:ext uri="{FF2B5EF4-FFF2-40B4-BE49-F238E27FC236}">
              <a16:creationId xmlns:a16="http://schemas.microsoft.com/office/drawing/2014/main" id="{00000000-0008-0000-0600-000057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88" name="正方形/長方形 87">
          <a:extLst>
            <a:ext uri="{FF2B5EF4-FFF2-40B4-BE49-F238E27FC236}">
              <a16:creationId xmlns:a16="http://schemas.microsoft.com/office/drawing/2014/main" id="{00000000-0008-0000-0600-000058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57,742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5" name="テキスト ボックス 94">
          <a:extLst>
            <a:ext uri="{FF2B5EF4-FFF2-40B4-BE49-F238E27FC236}">
              <a16:creationId xmlns:a16="http://schemas.microsoft.com/office/drawing/2014/main" id="{00000000-0008-0000-0600-00005F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6" name="直線コネクタ 95">
          <a:extLst>
            <a:ext uri="{FF2B5EF4-FFF2-40B4-BE49-F238E27FC236}">
              <a16:creationId xmlns:a16="http://schemas.microsoft.com/office/drawing/2014/main" id="{00000000-0008-0000-0600-000060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97" name="直線コネクタ 96">
          <a:extLst>
            <a:ext uri="{FF2B5EF4-FFF2-40B4-BE49-F238E27FC236}">
              <a16:creationId xmlns:a16="http://schemas.microsoft.com/office/drawing/2014/main" id="{00000000-0008-0000-0600-000061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98" name="テキスト ボックス 97">
          <a:extLst>
            <a:ext uri="{FF2B5EF4-FFF2-40B4-BE49-F238E27FC236}">
              <a16:creationId xmlns:a16="http://schemas.microsoft.com/office/drawing/2014/main" id="{00000000-0008-0000-0600-000062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物件費グラフ枠">
          <a:extLst>
            <a:ext uri="{FF2B5EF4-FFF2-40B4-BE49-F238E27FC236}">
              <a16:creationId xmlns:a16="http://schemas.microsoft.com/office/drawing/2014/main" id="{00000000-0008-0000-0600-00006F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49</xdr:row>
      <xdr:rowOff>149254</xdr:rowOff>
    </xdr:from>
    <xdr:to>
      <xdr:col>24</xdr:col>
      <xdr:colOff>62865</xdr:colOff>
      <xdr:row>58</xdr:row>
      <xdr:rowOff>121617</xdr:rowOff>
    </xdr:to>
    <xdr:cxnSp macro="">
      <xdr:nvCxnSpPr>
        <xdr:cNvPr id="112" name="直線コネクタ 111">
          <a:extLst>
            <a:ext uri="{FF2B5EF4-FFF2-40B4-BE49-F238E27FC236}">
              <a16:creationId xmlns:a16="http://schemas.microsoft.com/office/drawing/2014/main" id="{00000000-0008-0000-0600-000070000000}"/>
            </a:ext>
          </a:extLst>
        </xdr:cNvPr>
        <xdr:cNvCxnSpPr/>
      </xdr:nvCxnSpPr>
      <xdr:spPr>
        <a:xfrm flipV="1">
          <a:off x="4633595" y="8550304"/>
          <a:ext cx="1270" cy="15154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125444</xdr:rowOff>
    </xdr:from>
    <xdr:ext cx="534377" cy="259045"/>
    <xdr:sp macro="" textlink="">
      <xdr:nvSpPr>
        <xdr:cNvPr id="113" name="物件費最小値テキスト">
          <a:extLst>
            <a:ext uri="{FF2B5EF4-FFF2-40B4-BE49-F238E27FC236}">
              <a16:creationId xmlns:a16="http://schemas.microsoft.com/office/drawing/2014/main" id="{00000000-0008-0000-0600-000071000000}"/>
            </a:ext>
          </a:extLst>
        </xdr:cNvPr>
        <xdr:cNvSpPr txBox="1"/>
      </xdr:nvSpPr>
      <xdr:spPr>
        <a:xfrm>
          <a:off x="4686300" y="100695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91,074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121617</xdr:rowOff>
    </xdr:from>
    <xdr:to>
      <xdr:col>24</xdr:col>
      <xdr:colOff>152400</xdr:colOff>
      <xdr:row>58</xdr:row>
      <xdr:rowOff>121617</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a:off x="4546600" y="100657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95931</xdr:rowOff>
    </xdr:from>
    <xdr:ext cx="690189" cy="259045"/>
    <xdr:sp macro="" textlink="">
      <xdr:nvSpPr>
        <xdr:cNvPr id="115" name="物件費最大値テキスト">
          <a:extLst>
            <a:ext uri="{FF2B5EF4-FFF2-40B4-BE49-F238E27FC236}">
              <a16:creationId xmlns:a16="http://schemas.microsoft.com/office/drawing/2014/main" id="{00000000-0008-0000-0600-000073000000}"/>
            </a:ext>
          </a:extLst>
        </xdr:cNvPr>
        <xdr:cNvSpPr txBox="1"/>
      </xdr:nvSpPr>
      <xdr:spPr>
        <a:xfrm>
          <a:off x="4686300" y="832553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1,019,149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49</xdr:row>
      <xdr:rowOff>149254</xdr:rowOff>
    </xdr:from>
    <xdr:to>
      <xdr:col>24</xdr:col>
      <xdr:colOff>152400</xdr:colOff>
      <xdr:row>49</xdr:row>
      <xdr:rowOff>149254</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85503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14282</xdr:rowOff>
    </xdr:from>
    <xdr:to>
      <xdr:col>24</xdr:col>
      <xdr:colOff>63500</xdr:colOff>
      <xdr:row>56</xdr:row>
      <xdr:rowOff>84601</xdr:rowOff>
    </xdr:to>
    <xdr:cxnSp macro="">
      <xdr:nvCxnSpPr>
        <xdr:cNvPr id="117" name="直線コネクタ 116">
          <a:extLst>
            <a:ext uri="{FF2B5EF4-FFF2-40B4-BE49-F238E27FC236}">
              <a16:creationId xmlns:a16="http://schemas.microsoft.com/office/drawing/2014/main" id="{00000000-0008-0000-0600-000075000000}"/>
            </a:ext>
          </a:extLst>
        </xdr:cNvPr>
        <xdr:cNvCxnSpPr/>
      </xdr:nvCxnSpPr>
      <xdr:spPr>
        <a:xfrm flipV="1">
          <a:off x="3797300" y="9615482"/>
          <a:ext cx="838200" cy="703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29463</xdr:rowOff>
    </xdr:from>
    <xdr:ext cx="599010" cy="259045"/>
    <xdr:sp macro="" textlink="">
      <xdr:nvSpPr>
        <xdr:cNvPr id="118" name="物件費平均値テキスト">
          <a:extLst>
            <a:ext uri="{FF2B5EF4-FFF2-40B4-BE49-F238E27FC236}">
              <a16:creationId xmlns:a16="http://schemas.microsoft.com/office/drawing/2014/main" id="{00000000-0008-0000-0600-000076000000}"/>
            </a:ext>
          </a:extLst>
        </xdr:cNvPr>
        <xdr:cNvSpPr txBox="1"/>
      </xdr:nvSpPr>
      <xdr:spPr>
        <a:xfrm>
          <a:off x="4686300" y="980211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208,189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51036</xdr:rowOff>
    </xdr:from>
    <xdr:to>
      <xdr:col>24</xdr:col>
      <xdr:colOff>114300</xdr:colOff>
      <xdr:row>57</xdr:row>
      <xdr:rowOff>152636</xdr:rowOff>
    </xdr:to>
    <xdr:sp macro="" textlink="">
      <xdr:nvSpPr>
        <xdr:cNvPr id="119" name="フローチャート: 判断 118">
          <a:extLst>
            <a:ext uri="{FF2B5EF4-FFF2-40B4-BE49-F238E27FC236}">
              <a16:creationId xmlns:a16="http://schemas.microsoft.com/office/drawing/2014/main" id="{00000000-0008-0000-0600-000077000000}"/>
            </a:ext>
          </a:extLst>
        </xdr:cNvPr>
        <xdr:cNvSpPr/>
      </xdr:nvSpPr>
      <xdr:spPr>
        <a:xfrm>
          <a:off x="4584700" y="98236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84601</xdr:rowOff>
    </xdr:from>
    <xdr:to>
      <xdr:col>19</xdr:col>
      <xdr:colOff>177800</xdr:colOff>
      <xdr:row>56</xdr:row>
      <xdr:rowOff>108478</xdr:rowOff>
    </xdr:to>
    <xdr:cxnSp macro="">
      <xdr:nvCxnSpPr>
        <xdr:cNvPr id="120" name="直線コネクタ 119">
          <a:extLst>
            <a:ext uri="{FF2B5EF4-FFF2-40B4-BE49-F238E27FC236}">
              <a16:creationId xmlns:a16="http://schemas.microsoft.com/office/drawing/2014/main" id="{00000000-0008-0000-0600-000078000000}"/>
            </a:ext>
          </a:extLst>
        </xdr:cNvPr>
        <xdr:cNvCxnSpPr/>
      </xdr:nvCxnSpPr>
      <xdr:spPr>
        <a:xfrm flipV="1">
          <a:off x="2908300" y="9685801"/>
          <a:ext cx="889000" cy="238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52546</xdr:rowOff>
    </xdr:from>
    <xdr:to>
      <xdr:col>20</xdr:col>
      <xdr:colOff>38100</xdr:colOff>
      <xdr:row>57</xdr:row>
      <xdr:rowOff>154146</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3746500" y="9825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145273</xdr:rowOff>
    </xdr:from>
    <xdr:ext cx="599010" cy="259045"/>
    <xdr:sp macro="" textlink="">
      <xdr:nvSpPr>
        <xdr:cNvPr id="122" name="テキスト ボックス 121">
          <a:extLst>
            <a:ext uri="{FF2B5EF4-FFF2-40B4-BE49-F238E27FC236}">
              <a16:creationId xmlns:a16="http://schemas.microsoft.com/office/drawing/2014/main" id="{00000000-0008-0000-0600-00007A000000}"/>
            </a:ext>
          </a:extLst>
        </xdr:cNvPr>
        <xdr:cNvSpPr txBox="1"/>
      </xdr:nvSpPr>
      <xdr:spPr>
        <a:xfrm>
          <a:off x="3497795" y="99179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207,264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56</xdr:row>
      <xdr:rowOff>108478</xdr:rowOff>
    </xdr:from>
    <xdr:to>
      <xdr:col>15</xdr:col>
      <xdr:colOff>50800</xdr:colOff>
      <xdr:row>56</xdr:row>
      <xdr:rowOff>144418</xdr:rowOff>
    </xdr:to>
    <xdr:cxnSp macro="">
      <xdr:nvCxnSpPr>
        <xdr:cNvPr id="123" name="直線コネクタ 122">
          <a:extLst>
            <a:ext uri="{FF2B5EF4-FFF2-40B4-BE49-F238E27FC236}">
              <a16:creationId xmlns:a16="http://schemas.microsoft.com/office/drawing/2014/main" id="{00000000-0008-0000-0600-00007B000000}"/>
            </a:ext>
          </a:extLst>
        </xdr:cNvPr>
        <xdr:cNvCxnSpPr/>
      </xdr:nvCxnSpPr>
      <xdr:spPr>
        <a:xfrm flipV="1">
          <a:off x="2019300" y="9709678"/>
          <a:ext cx="889000" cy="359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79697</xdr:rowOff>
    </xdr:from>
    <xdr:to>
      <xdr:col>15</xdr:col>
      <xdr:colOff>101600</xdr:colOff>
      <xdr:row>58</xdr:row>
      <xdr:rowOff>9847</xdr:rowOff>
    </xdr:to>
    <xdr:sp macro="" textlink="">
      <xdr:nvSpPr>
        <xdr:cNvPr id="124" name="フローチャート: 判断 123">
          <a:extLst>
            <a:ext uri="{FF2B5EF4-FFF2-40B4-BE49-F238E27FC236}">
              <a16:creationId xmlns:a16="http://schemas.microsoft.com/office/drawing/2014/main" id="{00000000-0008-0000-0600-00007C000000}"/>
            </a:ext>
          </a:extLst>
        </xdr:cNvPr>
        <xdr:cNvSpPr/>
      </xdr:nvSpPr>
      <xdr:spPr>
        <a:xfrm>
          <a:off x="2857500" y="98523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974</xdr:rowOff>
    </xdr:from>
    <xdr:ext cx="599010" cy="259045"/>
    <xdr:sp macro="" textlink="">
      <xdr:nvSpPr>
        <xdr:cNvPr id="125" name="テキスト ボックス 124">
          <a:extLst>
            <a:ext uri="{FF2B5EF4-FFF2-40B4-BE49-F238E27FC236}">
              <a16:creationId xmlns:a16="http://schemas.microsoft.com/office/drawing/2014/main" id="{00000000-0008-0000-0600-00007D000000}"/>
            </a:ext>
          </a:extLst>
        </xdr:cNvPr>
        <xdr:cNvSpPr txBox="1"/>
      </xdr:nvSpPr>
      <xdr:spPr>
        <a:xfrm>
          <a:off x="2608795" y="99450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127729</xdr:rowOff>
    </xdr:from>
    <xdr:to>
      <xdr:col>10</xdr:col>
      <xdr:colOff>114300</xdr:colOff>
      <xdr:row>56</xdr:row>
      <xdr:rowOff>144418</xdr:rowOff>
    </xdr:to>
    <xdr:cxnSp macro="">
      <xdr:nvCxnSpPr>
        <xdr:cNvPr id="126" name="直線コネクタ 125">
          <a:extLst>
            <a:ext uri="{FF2B5EF4-FFF2-40B4-BE49-F238E27FC236}">
              <a16:creationId xmlns:a16="http://schemas.microsoft.com/office/drawing/2014/main" id="{00000000-0008-0000-0600-00007E000000}"/>
            </a:ext>
          </a:extLst>
        </xdr:cNvPr>
        <xdr:cNvCxnSpPr/>
      </xdr:nvCxnSpPr>
      <xdr:spPr>
        <a:xfrm>
          <a:off x="1130300" y="9728929"/>
          <a:ext cx="889000" cy="166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91039</xdr:rowOff>
    </xdr:from>
    <xdr:to>
      <xdr:col>10</xdr:col>
      <xdr:colOff>165100</xdr:colOff>
      <xdr:row>58</xdr:row>
      <xdr:rowOff>21189</xdr:rowOff>
    </xdr:to>
    <xdr:sp macro="" textlink="">
      <xdr:nvSpPr>
        <xdr:cNvPr id="127" name="フローチャート: 判断 126">
          <a:extLst>
            <a:ext uri="{FF2B5EF4-FFF2-40B4-BE49-F238E27FC236}">
              <a16:creationId xmlns:a16="http://schemas.microsoft.com/office/drawing/2014/main" id="{00000000-0008-0000-0600-00007F000000}"/>
            </a:ext>
          </a:extLst>
        </xdr:cNvPr>
        <xdr:cNvSpPr/>
      </xdr:nvSpPr>
      <xdr:spPr>
        <a:xfrm>
          <a:off x="1968500" y="9863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12316</xdr:rowOff>
    </xdr:from>
    <xdr:ext cx="599010" cy="259045"/>
    <xdr:sp macro="" textlink="">
      <xdr:nvSpPr>
        <xdr:cNvPr id="128" name="テキスト ボックス 127">
          <a:extLst>
            <a:ext uri="{FF2B5EF4-FFF2-40B4-BE49-F238E27FC236}">
              <a16:creationId xmlns:a16="http://schemas.microsoft.com/office/drawing/2014/main" id="{00000000-0008-0000-0600-000080000000}"/>
            </a:ext>
          </a:extLst>
        </xdr:cNvPr>
        <xdr:cNvSpPr txBox="1"/>
      </xdr:nvSpPr>
      <xdr:spPr>
        <a:xfrm>
          <a:off x="1719795" y="99564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118952</xdr:rowOff>
    </xdr:from>
    <xdr:to>
      <xdr:col>6</xdr:col>
      <xdr:colOff>38100</xdr:colOff>
      <xdr:row>58</xdr:row>
      <xdr:rowOff>49102</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079500" y="98916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40229</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830795" y="99843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166,595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134932</xdr:rowOff>
    </xdr:from>
    <xdr:to>
      <xdr:col>24</xdr:col>
      <xdr:colOff>114300</xdr:colOff>
      <xdr:row>56</xdr:row>
      <xdr:rowOff>65082</xdr:rowOff>
    </xdr:to>
    <xdr:sp macro="" textlink="">
      <xdr:nvSpPr>
        <xdr:cNvPr id="136" name="楕円 135">
          <a:extLst>
            <a:ext uri="{FF2B5EF4-FFF2-40B4-BE49-F238E27FC236}">
              <a16:creationId xmlns:a16="http://schemas.microsoft.com/office/drawing/2014/main" id="{00000000-0008-0000-0600-000088000000}"/>
            </a:ext>
          </a:extLst>
        </xdr:cNvPr>
        <xdr:cNvSpPr/>
      </xdr:nvSpPr>
      <xdr:spPr>
        <a:xfrm>
          <a:off x="4584700" y="95646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54</xdr:row>
      <xdr:rowOff>157809</xdr:rowOff>
    </xdr:from>
    <xdr:ext cx="599010" cy="259045"/>
    <xdr:sp macro="" textlink="">
      <xdr:nvSpPr>
        <xdr:cNvPr id="137" name="物件費該当値テキスト">
          <a:extLst>
            <a:ext uri="{FF2B5EF4-FFF2-40B4-BE49-F238E27FC236}">
              <a16:creationId xmlns:a16="http://schemas.microsoft.com/office/drawing/2014/main" id="{00000000-0008-0000-0600-000089000000}"/>
            </a:ext>
          </a:extLst>
        </xdr:cNvPr>
        <xdr:cNvSpPr txBox="1"/>
      </xdr:nvSpPr>
      <xdr:spPr>
        <a:xfrm>
          <a:off x="4686300" y="94161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366,809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33801</xdr:rowOff>
    </xdr:from>
    <xdr:to>
      <xdr:col>20</xdr:col>
      <xdr:colOff>38100</xdr:colOff>
      <xdr:row>56</xdr:row>
      <xdr:rowOff>135401</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3746500" y="96350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54</xdr:row>
      <xdr:rowOff>151928</xdr:rowOff>
    </xdr:from>
    <xdr:ext cx="599010" cy="259045"/>
    <xdr:sp macro=""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3497795" y="94102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323,744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56</xdr:row>
      <xdr:rowOff>57678</xdr:rowOff>
    </xdr:from>
    <xdr:to>
      <xdr:col>15</xdr:col>
      <xdr:colOff>101600</xdr:colOff>
      <xdr:row>56</xdr:row>
      <xdr:rowOff>159278</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2857500" y="96588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4355</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2608795" y="94341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309,121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93618</xdr:rowOff>
    </xdr:from>
    <xdr:to>
      <xdr:col>10</xdr:col>
      <xdr:colOff>165100</xdr:colOff>
      <xdr:row>57</xdr:row>
      <xdr:rowOff>23768</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1968500" y="96948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40295</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1719795" y="94700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287,111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76929</xdr:rowOff>
    </xdr:from>
    <xdr:to>
      <xdr:col>6</xdr:col>
      <xdr:colOff>38100</xdr:colOff>
      <xdr:row>57</xdr:row>
      <xdr:rowOff>7079</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079500" y="96781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23606</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830795" y="94533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297,331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a:extLst>
            <a:ext uri="{FF2B5EF4-FFF2-40B4-BE49-F238E27FC236}">
              <a16:creationId xmlns:a16="http://schemas.microsoft.com/office/drawing/2014/main" id="{00000000-0008-0000-0600-000092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4" name="テキスト ボックス 153">
          <a:extLst>
            <a:ext uri="{FF2B5EF4-FFF2-40B4-BE49-F238E27FC236}">
              <a16:creationId xmlns:a16="http://schemas.microsoft.com/office/drawing/2014/main" id="{00000000-0008-0000-0600-00009A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a:extLst>
            <a:ext uri="{FF2B5EF4-FFF2-40B4-BE49-F238E27FC236}">
              <a16:creationId xmlns:a16="http://schemas.microsoft.com/office/drawing/2014/main" id="{00000000-0008-0000-0600-00009B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25400</xdr:rowOff>
    </xdr:from>
    <xdr:to>
      <xdr:col>28</xdr:col>
      <xdr:colOff>114300</xdr:colOff>
      <xdr:row>78</xdr:row>
      <xdr:rowOff>25400</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762000" y="1339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54627</xdr:rowOff>
    </xdr:from>
    <xdr:ext cx="248786" cy="259045"/>
    <xdr:sp macro="" textlink="">
      <xdr:nvSpPr>
        <xdr:cNvPr id="157" name="テキスト ボックス 156">
          <a:extLst>
            <a:ext uri="{FF2B5EF4-FFF2-40B4-BE49-F238E27FC236}">
              <a16:creationId xmlns:a16="http://schemas.microsoft.com/office/drawing/2014/main" id="{00000000-0008-0000-0600-00009D000000}"/>
            </a:ext>
          </a:extLst>
        </xdr:cNvPr>
        <xdr:cNvSpPr txBox="1"/>
      </xdr:nvSpPr>
      <xdr:spPr>
        <a:xfrm>
          <a:off x="513214" y="13256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82550</xdr:rowOff>
    </xdr:from>
    <xdr:to>
      <xdr:col>28</xdr:col>
      <xdr:colOff>114300</xdr:colOff>
      <xdr:row>71</xdr:row>
      <xdr:rowOff>82550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225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70</xdr:row>
      <xdr:rowOff>111777</xdr:rowOff>
    </xdr:from>
    <xdr:ext cx="59541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581" y="12113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4" name="維持補修費グラフ枠">
          <a:extLst>
            <a:ext uri="{FF2B5EF4-FFF2-40B4-BE49-F238E27FC236}">
              <a16:creationId xmlns:a16="http://schemas.microsoft.com/office/drawing/2014/main" id="{00000000-0008-0000-0600-0000A4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31629</xdr:rowOff>
    </xdr:from>
    <xdr:to>
      <xdr:col>24</xdr:col>
      <xdr:colOff>62865</xdr:colOff>
      <xdr:row>78</xdr:row>
      <xdr:rowOff>23668</xdr:rowOff>
    </xdr:to>
    <xdr:cxnSp macro="">
      <xdr:nvCxnSpPr>
        <xdr:cNvPr id="165" name="直線コネクタ 164">
          <a:extLst>
            <a:ext uri="{FF2B5EF4-FFF2-40B4-BE49-F238E27FC236}">
              <a16:creationId xmlns:a16="http://schemas.microsoft.com/office/drawing/2014/main" id="{00000000-0008-0000-0600-0000A5000000}"/>
            </a:ext>
          </a:extLst>
        </xdr:cNvPr>
        <xdr:cNvCxnSpPr/>
      </xdr:nvCxnSpPr>
      <xdr:spPr>
        <a:xfrm flipV="1">
          <a:off x="4633595" y="12204579"/>
          <a:ext cx="1270" cy="11921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27495</xdr:rowOff>
    </xdr:from>
    <xdr:ext cx="378565" cy="259045"/>
    <xdr:sp macro="" textlink="">
      <xdr:nvSpPr>
        <xdr:cNvPr id="166" name="維持補修費最小値テキスト">
          <a:extLst>
            <a:ext uri="{FF2B5EF4-FFF2-40B4-BE49-F238E27FC236}">
              <a16:creationId xmlns:a16="http://schemas.microsoft.com/office/drawing/2014/main" id="{00000000-0008-0000-0600-0000A6000000}"/>
            </a:ext>
          </a:extLst>
        </xdr:cNvPr>
        <xdr:cNvSpPr txBox="1"/>
      </xdr:nvSpPr>
      <xdr:spPr>
        <a:xfrm>
          <a:off x="4686300" y="1340059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23668</xdr:rowOff>
    </xdr:from>
    <xdr:to>
      <xdr:col>24</xdr:col>
      <xdr:colOff>152400</xdr:colOff>
      <xdr:row>78</xdr:row>
      <xdr:rowOff>23668</xdr:rowOff>
    </xdr:to>
    <xdr:cxnSp macro="">
      <xdr:nvCxnSpPr>
        <xdr:cNvPr id="167" name="直線コネクタ 166">
          <a:extLst>
            <a:ext uri="{FF2B5EF4-FFF2-40B4-BE49-F238E27FC236}">
              <a16:creationId xmlns:a16="http://schemas.microsoft.com/office/drawing/2014/main" id="{00000000-0008-0000-0600-0000A7000000}"/>
            </a:ext>
          </a:extLst>
        </xdr:cNvPr>
        <xdr:cNvCxnSpPr/>
      </xdr:nvCxnSpPr>
      <xdr:spPr>
        <a:xfrm>
          <a:off x="4546600" y="133967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149756</xdr:rowOff>
    </xdr:from>
    <xdr:ext cx="599010" cy="259045"/>
    <xdr:sp macro="" textlink="">
      <xdr:nvSpPr>
        <xdr:cNvPr id="168" name="維持補修費最大値テキスト">
          <a:extLst>
            <a:ext uri="{FF2B5EF4-FFF2-40B4-BE49-F238E27FC236}">
              <a16:creationId xmlns:a16="http://schemas.microsoft.com/office/drawing/2014/main" id="{00000000-0008-0000-0600-0000A8000000}"/>
            </a:ext>
          </a:extLst>
        </xdr:cNvPr>
        <xdr:cNvSpPr txBox="1"/>
      </xdr:nvSpPr>
      <xdr:spPr>
        <a:xfrm>
          <a:off x="4686300" y="119798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208,910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31629</xdr:rowOff>
    </xdr:from>
    <xdr:to>
      <xdr:col>24</xdr:col>
      <xdr:colOff>152400</xdr:colOff>
      <xdr:row>71</xdr:row>
      <xdr:rowOff>31629</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a:off x="4546600" y="122045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147855</xdr:rowOff>
    </xdr:from>
    <xdr:to>
      <xdr:col>24</xdr:col>
      <xdr:colOff>63500</xdr:colOff>
      <xdr:row>77</xdr:row>
      <xdr:rowOff>152456</xdr:rowOff>
    </xdr:to>
    <xdr:cxnSp macro="">
      <xdr:nvCxnSpPr>
        <xdr:cNvPr id="170" name="直線コネクタ 169">
          <a:extLst>
            <a:ext uri="{FF2B5EF4-FFF2-40B4-BE49-F238E27FC236}">
              <a16:creationId xmlns:a16="http://schemas.microsoft.com/office/drawing/2014/main" id="{00000000-0008-0000-0600-0000AA000000}"/>
            </a:ext>
          </a:extLst>
        </xdr:cNvPr>
        <xdr:cNvCxnSpPr/>
      </xdr:nvCxnSpPr>
      <xdr:spPr>
        <a:xfrm flipV="1">
          <a:off x="3797300" y="13349505"/>
          <a:ext cx="838200" cy="46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2266</xdr:rowOff>
    </xdr:from>
    <xdr:ext cx="534377" cy="259045"/>
    <xdr:sp macro="" textlink="">
      <xdr:nvSpPr>
        <xdr:cNvPr id="171" name="維持補修費平均値テキスト">
          <a:extLst>
            <a:ext uri="{FF2B5EF4-FFF2-40B4-BE49-F238E27FC236}">
              <a16:creationId xmlns:a16="http://schemas.microsoft.com/office/drawing/2014/main" id="{00000000-0008-0000-0600-0000AB000000}"/>
            </a:ext>
          </a:extLst>
        </xdr:cNvPr>
        <xdr:cNvSpPr txBox="1"/>
      </xdr:nvSpPr>
      <xdr:spPr>
        <a:xfrm>
          <a:off x="4686300" y="1303246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150839</xdr:rowOff>
    </xdr:from>
    <xdr:to>
      <xdr:col>24</xdr:col>
      <xdr:colOff>114300</xdr:colOff>
      <xdr:row>77</xdr:row>
      <xdr:rowOff>80989</xdr:rowOff>
    </xdr:to>
    <xdr:sp macro="" textlink="">
      <xdr:nvSpPr>
        <xdr:cNvPr id="172" name="フローチャート: 判断 171">
          <a:extLst>
            <a:ext uri="{FF2B5EF4-FFF2-40B4-BE49-F238E27FC236}">
              <a16:creationId xmlns:a16="http://schemas.microsoft.com/office/drawing/2014/main" id="{00000000-0008-0000-0600-0000AC000000}"/>
            </a:ext>
          </a:extLst>
        </xdr:cNvPr>
        <xdr:cNvSpPr/>
      </xdr:nvSpPr>
      <xdr:spPr>
        <a:xfrm>
          <a:off x="4584700" y="131810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152456</xdr:rowOff>
    </xdr:from>
    <xdr:to>
      <xdr:col>19</xdr:col>
      <xdr:colOff>177800</xdr:colOff>
      <xdr:row>77</xdr:row>
      <xdr:rowOff>152702</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flipV="1">
          <a:off x="2908300" y="13354106"/>
          <a:ext cx="889000" cy="2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963</xdr:rowOff>
    </xdr:from>
    <xdr:to>
      <xdr:col>20</xdr:col>
      <xdr:colOff>38100</xdr:colOff>
      <xdr:row>77</xdr:row>
      <xdr:rowOff>102563</xdr:rowOff>
    </xdr:to>
    <xdr:sp macro="" textlink="">
      <xdr:nvSpPr>
        <xdr:cNvPr id="174" name="フローチャート: 判断 173">
          <a:extLst>
            <a:ext uri="{FF2B5EF4-FFF2-40B4-BE49-F238E27FC236}">
              <a16:creationId xmlns:a16="http://schemas.microsoft.com/office/drawing/2014/main" id="{00000000-0008-0000-0600-0000AE000000}"/>
            </a:ext>
          </a:extLst>
        </xdr:cNvPr>
        <xdr:cNvSpPr/>
      </xdr:nvSpPr>
      <xdr:spPr>
        <a:xfrm>
          <a:off x="3746500" y="132026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75</xdr:row>
      <xdr:rowOff>119090</xdr:rowOff>
    </xdr:from>
    <xdr:ext cx="534377" cy="259045"/>
    <xdr:sp macro="" textlink="">
      <xdr:nvSpPr>
        <xdr:cNvPr id="175" name="テキスト ボックス 174">
          <a:extLst>
            <a:ext uri="{FF2B5EF4-FFF2-40B4-BE49-F238E27FC236}">
              <a16:creationId xmlns:a16="http://schemas.microsoft.com/office/drawing/2014/main" id="{00000000-0008-0000-0600-0000AF000000}"/>
            </a:ext>
          </a:extLst>
        </xdr:cNvPr>
        <xdr:cNvSpPr txBox="1"/>
      </xdr:nvSpPr>
      <xdr:spPr>
        <a:xfrm>
          <a:off x="3530111" y="129778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148558</xdr:rowOff>
    </xdr:from>
    <xdr:to>
      <xdr:col>15</xdr:col>
      <xdr:colOff>50800</xdr:colOff>
      <xdr:row>77</xdr:row>
      <xdr:rowOff>152702</xdr:rowOff>
    </xdr:to>
    <xdr:cxnSp macro="">
      <xdr:nvCxnSpPr>
        <xdr:cNvPr id="176" name="直線コネクタ 175">
          <a:extLst>
            <a:ext uri="{FF2B5EF4-FFF2-40B4-BE49-F238E27FC236}">
              <a16:creationId xmlns:a16="http://schemas.microsoft.com/office/drawing/2014/main" id="{00000000-0008-0000-0600-0000B0000000}"/>
            </a:ext>
          </a:extLst>
        </xdr:cNvPr>
        <xdr:cNvCxnSpPr/>
      </xdr:nvCxnSpPr>
      <xdr:spPr>
        <a:xfrm>
          <a:off x="2019300" y="13350208"/>
          <a:ext cx="889000" cy="4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9308</xdr:rowOff>
    </xdr:from>
    <xdr:to>
      <xdr:col>15</xdr:col>
      <xdr:colOff>101600</xdr:colOff>
      <xdr:row>77</xdr:row>
      <xdr:rowOff>110908</xdr:rowOff>
    </xdr:to>
    <xdr:sp macro="" textlink="">
      <xdr:nvSpPr>
        <xdr:cNvPr id="177" name="フローチャート: 判断 176">
          <a:extLst>
            <a:ext uri="{FF2B5EF4-FFF2-40B4-BE49-F238E27FC236}">
              <a16:creationId xmlns:a16="http://schemas.microsoft.com/office/drawing/2014/main" id="{00000000-0008-0000-0600-0000B1000000}"/>
            </a:ext>
          </a:extLst>
        </xdr:cNvPr>
        <xdr:cNvSpPr/>
      </xdr:nvSpPr>
      <xdr:spPr>
        <a:xfrm>
          <a:off x="2857500" y="132109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75</xdr:row>
      <xdr:rowOff>127435</xdr:rowOff>
    </xdr:from>
    <xdr:ext cx="534377" cy="259045"/>
    <xdr:sp macro="" textlink="">
      <xdr:nvSpPr>
        <xdr:cNvPr id="178" name="テキスト ボックス 177">
          <a:extLst>
            <a:ext uri="{FF2B5EF4-FFF2-40B4-BE49-F238E27FC236}">
              <a16:creationId xmlns:a16="http://schemas.microsoft.com/office/drawing/2014/main" id="{00000000-0008-0000-0600-0000B2000000}"/>
            </a:ext>
          </a:extLst>
        </xdr:cNvPr>
        <xdr:cNvSpPr txBox="1"/>
      </xdr:nvSpPr>
      <xdr:spPr>
        <a:xfrm>
          <a:off x="2641111" y="129861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138232</xdr:rowOff>
    </xdr:from>
    <xdr:to>
      <xdr:col>10</xdr:col>
      <xdr:colOff>114300</xdr:colOff>
      <xdr:row>77</xdr:row>
      <xdr:rowOff>148558</xdr:rowOff>
    </xdr:to>
    <xdr:cxnSp macro="">
      <xdr:nvCxnSpPr>
        <xdr:cNvPr id="179" name="直線コネクタ 178">
          <a:extLst>
            <a:ext uri="{FF2B5EF4-FFF2-40B4-BE49-F238E27FC236}">
              <a16:creationId xmlns:a16="http://schemas.microsoft.com/office/drawing/2014/main" id="{00000000-0008-0000-0600-0000B3000000}"/>
            </a:ext>
          </a:extLst>
        </xdr:cNvPr>
        <xdr:cNvCxnSpPr/>
      </xdr:nvCxnSpPr>
      <xdr:spPr>
        <a:xfrm>
          <a:off x="1130300" y="13339882"/>
          <a:ext cx="889000" cy="103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11050</xdr:rowOff>
    </xdr:from>
    <xdr:to>
      <xdr:col>10</xdr:col>
      <xdr:colOff>165100</xdr:colOff>
      <xdr:row>77</xdr:row>
      <xdr:rowOff>112650</xdr:rowOff>
    </xdr:to>
    <xdr:sp macro="" textlink="">
      <xdr:nvSpPr>
        <xdr:cNvPr id="180" name="フローチャート: 判断 179">
          <a:extLst>
            <a:ext uri="{FF2B5EF4-FFF2-40B4-BE49-F238E27FC236}">
              <a16:creationId xmlns:a16="http://schemas.microsoft.com/office/drawing/2014/main" id="{00000000-0008-0000-0600-0000B4000000}"/>
            </a:ext>
          </a:extLst>
        </xdr:cNvPr>
        <xdr:cNvSpPr/>
      </xdr:nvSpPr>
      <xdr:spPr>
        <a:xfrm>
          <a:off x="1968500" y="1321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75</xdr:row>
      <xdr:rowOff>129177</xdr:rowOff>
    </xdr:from>
    <xdr:ext cx="534377" cy="259045"/>
    <xdr:sp macro="" textlink="">
      <xdr:nvSpPr>
        <xdr:cNvPr id="181" name="テキスト ボックス 180">
          <a:extLst>
            <a:ext uri="{FF2B5EF4-FFF2-40B4-BE49-F238E27FC236}">
              <a16:creationId xmlns:a16="http://schemas.microsoft.com/office/drawing/2014/main" id="{00000000-0008-0000-0600-0000B5000000}"/>
            </a:ext>
          </a:extLst>
        </xdr:cNvPr>
        <xdr:cNvSpPr txBox="1"/>
      </xdr:nvSpPr>
      <xdr:spPr>
        <a:xfrm>
          <a:off x="1752111" y="129879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17554</xdr:rowOff>
    </xdr:from>
    <xdr:to>
      <xdr:col>6</xdr:col>
      <xdr:colOff>38100</xdr:colOff>
      <xdr:row>77</xdr:row>
      <xdr:rowOff>119154</xdr:rowOff>
    </xdr:to>
    <xdr:sp macro="" textlink="">
      <xdr:nvSpPr>
        <xdr:cNvPr id="182" name="フローチャート: 判断 181">
          <a:extLst>
            <a:ext uri="{FF2B5EF4-FFF2-40B4-BE49-F238E27FC236}">
              <a16:creationId xmlns:a16="http://schemas.microsoft.com/office/drawing/2014/main" id="{00000000-0008-0000-0600-0000B6000000}"/>
            </a:ext>
          </a:extLst>
        </xdr:cNvPr>
        <xdr:cNvSpPr/>
      </xdr:nvSpPr>
      <xdr:spPr>
        <a:xfrm>
          <a:off x="1079500" y="132192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75</xdr:row>
      <xdr:rowOff>135681</xdr:rowOff>
    </xdr:from>
    <xdr:ext cx="534377" cy="259045"/>
    <xdr:sp macro="" textlink="">
      <xdr:nvSpPr>
        <xdr:cNvPr id="183" name="テキスト ボックス 182">
          <a:extLst>
            <a:ext uri="{FF2B5EF4-FFF2-40B4-BE49-F238E27FC236}">
              <a16:creationId xmlns:a16="http://schemas.microsoft.com/office/drawing/2014/main" id="{00000000-0008-0000-0600-0000B7000000}"/>
            </a:ext>
          </a:extLst>
        </xdr:cNvPr>
        <xdr:cNvSpPr txBox="1"/>
      </xdr:nvSpPr>
      <xdr:spPr>
        <a:xfrm>
          <a:off x="863111" y="129944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22,484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4" name="テキスト ボックス 183">
          <a:extLst>
            <a:ext uri="{FF2B5EF4-FFF2-40B4-BE49-F238E27FC236}">
              <a16:creationId xmlns:a16="http://schemas.microsoft.com/office/drawing/2014/main" id="{00000000-0008-0000-0600-0000B8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6" name="テキスト ボックス 185">
          <a:extLst>
            <a:ext uri="{FF2B5EF4-FFF2-40B4-BE49-F238E27FC236}">
              <a16:creationId xmlns:a16="http://schemas.microsoft.com/office/drawing/2014/main" id="{00000000-0008-0000-0600-0000BA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97055</xdr:rowOff>
    </xdr:from>
    <xdr:to>
      <xdr:col>24</xdr:col>
      <xdr:colOff>114300</xdr:colOff>
      <xdr:row>78</xdr:row>
      <xdr:rowOff>27205</xdr:rowOff>
    </xdr:to>
    <xdr:sp macro="" textlink="">
      <xdr:nvSpPr>
        <xdr:cNvPr id="189" name="楕円 188">
          <a:extLst>
            <a:ext uri="{FF2B5EF4-FFF2-40B4-BE49-F238E27FC236}">
              <a16:creationId xmlns:a16="http://schemas.microsoft.com/office/drawing/2014/main" id="{00000000-0008-0000-0600-0000BD000000}"/>
            </a:ext>
          </a:extLst>
        </xdr:cNvPr>
        <xdr:cNvSpPr/>
      </xdr:nvSpPr>
      <xdr:spPr>
        <a:xfrm>
          <a:off x="4584700" y="13298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11982</xdr:rowOff>
    </xdr:from>
    <xdr:ext cx="469744" cy="259045"/>
    <xdr:sp macro="" textlink="">
      <xdr:nvSpPr>
        <xdr:cNvPr id="190" name="維持補修費該当値テキスト">
          <a:extLst>
            <a:ext uri="{FF2B5EF4-FFF2-40B4-BE49-F238E27FC236}">
              <a16:creationId xmlns:a16="http://schemas.microsoft.com/office/drawing/2014/main" id="{00000000-0008-0000-0600-0000BE000000}"/>
            </a:ext>
          </a:extLst>
        </xdr:cNvPr>
        <xdr:cNvSpPr txBox="1"/>
      </xdr:nvSpPr>
      <xdr:spPr>
        <a:xfrm>
          <a:off x="4686300" y="132136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8,573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101656</xdr:rowOff>
    </xdr:from>
    <xdr:to>
      <xdr:col>20</xdr:col>
      <xdr:colOff>38100</xdr:colOff>
      <xdr:row>78</xdr:row>
      <xdr:rowOff>31806</xdr:rowOff>
    </xdr:to>
    <xdr:sp macro="" textlink="">
      <xdr:nvSpPr>
        <xdr:cNvPr id="191" name="楕円 190">
          <a:extLst>
            <a:ext uri="{FF2B5EF4-FFF2-40B4-BE49-F238E27FC236}">
              <a16:creationId xmlns:a16="http://schemas.microsoft.com/office/drawing/2014/main" id="{00000000-0008-0000-0600-0000BF000000}"/>
            </a:ext>
          </a:extLst>
        </xdr:cNvPr>
        <xdr:cNvSpPr/>
      </xdr:nvSpPr>
      <xdr:spPr>
        <a:xfrm>
          <a:off x="3746500" y="133033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78</xdr:row>
      <xdr:rowOff>22933</xdr:rowOff>
    </xdr:from>
    <xdr:ext cx="469744"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3562428" y="133960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101902</xdr:rowOff>
    </xdr:from>
    <xdr:to>
      <xdr:col>15</xdr:col>
      <xdr:colOff>101600</xdr:colOff>
      <xdr:row>78</xdr:row>
      <xdr:rowOff>32052</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2857500" y="133035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78</xdr:row>
      <xdr:rowOff>23179</xdr:rowOff>
    </xdr:from>
    <xdr:ext cx="469744" cy="259045"/>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2673428" y="133962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97758</xdr:rowOff>
    </xdr:from>
    <xdr:to>
      <xdr:col>10</xdr:col>
      <xdr:colOff>165100</xdr:colOff>
      <xdr:row>78</xdr:row>
      <xdr:rowOff>27908</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1968500" y="13299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78</xdr:row>
      <xdr:rowOff>19035</xdr:rowOff>
    </xdr:from>
    <xdr:ext cx="469744"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1784428" y="133921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87432</xdr:rowOff>
    </xdr:from>
    <xdr:to>
      <xdr:col>6</xdr:col>
      <xdr:colOff>38100</xdr:colOff>
      <xdr:row>78</xdr:row>
      <xdr:rowOff>17582</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1079500" y="132890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78</xdr:row>
      <xdr:rowOff>8709</xdr:rowOff>
    </xdr:from>
    <xdr:ext cx="534377"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863111" y="133818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199" name="正方形/長方形 198">
          <a:extLst>
            <a:ext uri="{FF2B5EF4-FFF2-40B4-BE49-F238E27FC236}">
              <a16:creationId xmlns:a16="http://schemas.microsoft.com/office/drawing/2014/main" id="{00000000-0008-0000-0600-0000C7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0" name="正方形/長方形 199">
          <a:extLst>
            <a:ext uri="{FF2B5EF4-FFF2-40B4-BE49-F238E27FC236}">
              <a16:creationId xmlns:a16="http://schemas.microsoft.com/office/drawing/2014/main" id="{00000000-0008-0000-0600-0000C8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1" name="正方形/長方形 200">
          <a:extLst>
            <a:ext uri="{FF2B5EF4-FFF2-40B4-BE49-F238E27FC236}">
              <a16:creationId xmlns:a16="http://schemas.microsoft.com/office/drawing/2014/main" id="{00000000-0008-0000-0600-0000C9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2" name="正方形/長方形 201">
          <a:extLst>
            <a:ext uri="{FF2B5EF4-FFF2-40B4-BE49-F238E27FC236}">
              <a16:creationId xmlns:a16="http://schemas.microsoft.com/office/drawing/2014/main" id="{00000000-0008-0000-0600-0000CA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122,783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07" name="テキスト ボックス 206">
          <a:extLst>
            <a:ext uri="{FF2B5EF4-FFF2-40B4-BE49-F238E27FC236}">
              <a16:creationId xmlns:a16="http://schemas.microsoft.com/office/drawing/2014/main" id="{00000000-0008-0000-0600-0000CF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08" name="直線コネクタ 207">
          <a:extLst>
            <a:ext uri="{FF2B5EF4-FFF2-40B4-BE49-F238E27FC236}">
              <a16:creationId xmlns:a16="http://schemas.microsoft.com/office/drawing/2014/main" id="{00000000-0008-0000-0600-0000D0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139700</xdr:rowOff>
    </xdr:from>
    <xdr:to>
      <xdr:col>28</xdr:col>
      <xdr:colOff>114300</xdr:colOff>
      <xdr:row>99</xdr:row>
      <xdr:rowOff>139700</xdr:rowOff>
    </xdr:to>
    <xdr:cxnSp macro="">
      <xdr:nvCxnSpPr>
        <xdr:cNvPr id="209" name="直線コネクタ 208">
          <a:extLst>
            <a:ext uri="{FF2B5EF4-FFF2-40B4-BE49-F238E27FC236}">
              <a16:creationId xmlns:a16="http://schemas.microsoft.com/office/drawing/2014/main" id="{00000000-0008-0000-0600-0000D1000000}"/>
            </a:ext>
          </a:extLst>
        </xdr:cNvPr>
        <xdr:cNvCxnSpPr/>
      </xdr:nvCxnSpPr>
      <xdr:spPr>
        <a:xfrm>
          <a:off x="762000" y="1711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168927</xdr:rowOff>
    </xdr:from>
    <xdr:ext cx="248786" cy="259045"/>
    <xdr:sp macro="" textlink="">
      <xdr:nvSpPr>
        <xdr:cNvPr id="210" name="テキスト ボックス 209">
          <a:extLst>
            <a:ext uri="{FF2B5EF4-FFF2-40B4-BE49-F238E27FC236}">
              <a16:creationId xmlns:a16="http://schemas.microsoft.com/office/drawing/2014/main" id="{00000000-0008-0000-0600-0000D2000000}"/>
            </a:ext>
          </a:extLst>
        </xdr:cNvPr>
        <xdr:cNvSpPr txBox="1"/>
      </xdr:nvSpPr>
      <xdr:spPr>
        <a:xfrm>
          <a:off x="513214" y="16971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98</xdr:row>
      <xdr:rowOff>25400</xdr:rowOff>
    </xdr:from>
    <xdr:to>
      <xdr:col>28</xdr:col>
      <xdr:colOff>114300</xdr:colOff>
      <xdr:row>98</xdr:row>
      <xdr:rowOff>25400</xdr:rowOff>
    </xdr:to>
    <xdr:cxnSp macro="">
      <xdr:nvCxnSpPr>
        <xdr:cNvPr id="211" name="直線コネクタ 210">
          <a:extLst>
            <a:ext uri="{FF2B5EF4-FFF2-40B4-BE49-F238E27FC236}">
              <a16:creationId xmlns:a16="http://schemas.microsoft.com/office/drawing/2014/main" id="{00000000-0008-0000-0600-0000D3000000}"/>
            </a:ext>
          </a:extLst>
        </xdr:cNvPr>
        <xdr:cNvCxnSpPr/>
      </xdr:nvCxnSpPr>
      <xdr:spPr>
        <a:xfrm>
          <a:off x="762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97</xdr:row>
      <xdr:rowOff>54627</xdr:rowOff>
    </xdr:from>
    <xdr:ext cx="531299" cy="259045"/>
    <xdr:sp macro="" textlink="">
      <xdr:nvSpPr>
        <xdr:cNvPr id="212" name="テキスト ボックス 211">
          <a:extLst>
            <a:ext uri="{FF2B5EF4-FFF2-40B4-BE49-F238E27FC236}">
              <a16:creationId xmlns:a16="http://schemas.microsoft.com/office/drawing/2014/main" id="{00000000-0008-0000-0600-0000D4000000}"/>
            </a:ext>
          </a:extLst>
        </xdr:cNvPr>
        <xdr:cNvSpPr txBox="1"/>
      </xdr:nvSpPr>
      <xdr:spPr>
        <a:xfrm>
          <a:off x="230701" y="16685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82550</xdr:rowOff>
    </xdr:from>
    <xdr:to>
      <xdr:col>28</xdr:col>
      <xdr:colOff>114300</xdr:colOff>
      <xdr:row>96</xdr:row>
      <xdr:rowOff>82550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654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95</xdr:row>
      <xdr:rowOff>111777</xdr:rowOff>
    </xdr:from>
    <xdr:ext cx="531299"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230701" y="16399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168927</xdr:rowOff>
    </xdr:from>
    <xdr:ext cx="53129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230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25400</xdr:rowOff>
    </xdr:from>
    <xdr:to>
      <xdr:col>28</xdr:col>
      <xdr:colOff>114300</xdr:colOff>
      <xdr:row>93</xdr:row>
      <xdr:rowOff>25400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5970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54627</xdr:rowOff>
    </xdr:from>
    <xdr:ext cx="59541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581" y="15828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82550</xdr:rowOff>
    </xdr:from>
    <xdr:to>
      <xdr:col>28</xdr:col>
      <xdr:colOff>114300</xdr:colOff>
      <xdr:row>91</xdr:row>
      <xdr:rowOff>82550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90</xdr:row>
      <xdr:rowOff>111777</xdr:rowOff>
    </xdr:from>
    <xdr:ext cx="59541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89</xdr:row>
      <xdr:rowOff>139700</xdr:rowOff>
    </xdr:from>
    <xdr:to>
      <xdr:col>28</xdr:col>
      <xdr:colOff>114300</xdr:colOff>
      <xdr:row>89</xdr:row>
      <xdr:rowOff>139700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398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88</xdr:row>
      <xdr:rowOff>168927</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5256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扶助費グラフ枠">
          <a:extLst>
            <a:ext uri="{FF2B5EF4-FFF2-40B4-BE49-F238E27FC236}">
              <a16:creationId xmlns:a16="http://schemas.microsoft.com/office/drawing/2014/main" id="{00000000-0008-0000-0600-0000E1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113734</xdr:rowOff>
    </xdr:from>
    <xdr:to>
      <xdr:col>24</xdr:col>
      <xdr:colOff>62865</xdr:colOff>
      <xdr:row>98</xdr:row>
      <xdr:rowOff>101533</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flipV="1">
          <a:off x="4633595" y="15544234"/>
          <a:ext cx="1270" cy="13593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105360</xdr:rowOff>
    </xdr:from>
    <xdr:ext cx="534377" cy="259045"/>
    <xdr:sp macro="" textlink="">
      <xdr:nvSpPr>
        <xdr:cNvPr id="227" name="扶助費最小値テキスト">
          <a:extLst>
            <a:ext uri="{FF2B5EF4-FFF2-40B4-BE49-F238E27FC236}">
              <a16:creationId xmlns:a16="http://schemas.microsoft.com/office/drawing/2014/main" id="{00000000-0008-0000-0600-0000E3000000}"/>
            </a:ext>
          </a:extLst>
        </xdr:cNvPr>
        <xdr:cNvSpPr txBox="1"/>
      </xdr:nvSpPr>
      <xdr:spPr>
        <a:xfrm>
          <a:off x="4686300" y="169074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101533</xdr:rowOff>
    </xdr:from>
    <xdr:to>
      <xdr:col>24</xdr:col>
      <xdr:colOff>152400</xdr:colOff>
      <xdr:row>98</xdr:row>
      <xdr:rowOff>101533</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4546600" y="169036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60411</xdr:rowOff>
    </xdr:from>
    <xdr:ext cx="599010" cy="259045"/>
    <xdr:sp macro="" textlink="">
      <xdr:nvSpPr>
        <xdr:cNvPr id="229" name="扶助費最大値テキスト">
          <a:extLst>
            <a:ext uri="{FF2B5EF4-FFF2-40B4-BE49-F238E27FC236}">
              <a16:creationId xmlns:a16="http://schemas.microsoft.com/office/drawing/2014/main" id="{00000000-0008-0000-0600-0000E5000000}"/>
            </a:ext>
          </a:extLst>
        </xdr:cNvPr>
        <xdr:cNvSpPr txBox="1"/>
      </xdr:nvSpPr>
      <xdr:spPr>
        <a:xfrm>
          <a:off x="4686300" y="153194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164,726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113734</xdr:rowOff>
    </xdr:from>
    <xdr:to>
      <xdr:col>24</xdr:col>
      <xdr:colOff>152400</xdr:colOff>
      <xdr:row>90</xdr:row>
      <xdr:rowOff>113734</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a:off x="4546600" y="155442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100991</xdr:rowOff>
    </xdr:from>
    <xdr:to>
      <xdr:col>24</xdr:col>
      <xdr:colOff>63500</xdr:colOff>
      <xdr:row>97</xdr:row>
      <xdr:rowOff>131727</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a:off x="3797300" y="16731641"/>
          <a:ext cx="838200" cy="307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157287</xdr:rowOff>
    </xdr:from>
    <xdr:ext cx="534377" cy="259045"/>
    <xdr:sp macro="" textlink="">
      <xdr:nvSpPr>
        <xdr:cNvPr id="232" name="扶助費平均値テキスト">
          <a:extLst>
            <a:ext uri="{FF2B5EF4-FFF2-40B4-BE49-F238E27FC236}">
              <a16:creationId xmlns:a16="http://schemas.microsoft.com/office/drawing/2014/main" id="{00000000-0008-0000-0600-0000E8000000}"/>
            </a:ext>
          </a:extLst>
        </xdr:cNvPr>
        <xdr:cNvSpPr txBox="1"/>
      </xdr:nvSpPr>
      <xdr:spPr>
        <a:xfrm>
          <a:off x="4686300" y="1627358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67,222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134410</xdr:rowOff>
    </xdr:from>
    <xdr:to>
      <xdr:col>24</xdr:col>
      <xdr:colOff>114300</xdr:colOff>
      <xdr:row>96</xdr:row>
      <xdr:rowOff>64560</xdr:rowOff>
    </xdr:to>
    <xdr:sp macro="" textlink="">
      <xdr:nvSpPr>
        <xdr:cNvPr id="233" name="フローチャート: 判断 232">
          <a:extLst>
            <a:ext uri="{FF2B5EF4-FFF2-40B4-BE49-F238E27FC236}">
              <a16:creationId xmlns:a16="http://schemas.microsoft.com/office/drawing/2014/main" id="{00000000-0008-0000-0600-0000E9000000}"/>
            </a:ext>
          </a:extLst>
        </xdr:cNvPr>
        <xdr:cNvSpPr/>
      </xdr:nvSpPr>
      <xdr:spPr>
        <a:xfrm>
          <a:off x="4584700" y="16422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100991</xdr:rowOff>
    </xdr:from>
    <xdr:to>
      <xdr:col>19</xdr:col>
      <xdr:colOff>177800</xdr:colOff>
      <xdr:row>98</xdr:row>
      <xdr:rowOff>4598</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flipV="1">
          <a:off x="2908300" y="16731641"/>
          <a:ext cx="889000" cy="750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125161</xdr:rowOff>
    </xdr:from>
    <xdr:to>
      <xdr:col>20</xdr:col>
      <xdr:colOff>38100</xdr:colOff>
      <xdr:row>96</xdr:row>
      <xdr:rowOff>55311</xdr:rowOff>
    </xdr:to>
    <xdr:sp macro="" textlink="">
      <xdr:nvSpPr>
        <xdr:cNvPr id="235" name="フローチャート: 判断 234">
          <a:extLst>
            <a:ext uri="{FF2B5EF4-FFF2-40B4-BE49-F238E27FC236}">
              <a16:creationId xmlns:a16="http://schemas.microsoft.com/office/drawing/2014/main" id="{00000000-0008-0000-0600-0000EB000000}"/>
            </a:ext>
          </a:extLst>
        </xdr:cNvPr>
        <xdr:cNvSpPr/>
      </xdr:nvSpPr>
      <xdr:spPr>
        <a:xfrm>
          <a:off x="3746500" y="16412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94</xdr:row>
      <xdr:rowOff>71838</xdr:rowOff>
    </xdr:from>
    <xdr:ext cx="534377" cy="259045"/>
    <xdr:sp macro="" textlink="">
      <xdr:nvSpPr>
        <xdr:cNvPr id="236" name="テキスト ボックス 235">
          <a:extLst>
            <a:ext uri="{FF2B5EF4-FFF2-40B4-BE49-F238E27FC236}">
              <a16:creationId xmlns:a16="http://schemas.microsoft.com/office/drawing/2014/main" id="{00000000-0008-0000-0600-0000EC000000}"/>
            </a:ext>
          </a:extLst>
        </xdr:cNvPr>
        <xdr:cNvSpPr txBox="1"/>
      </xdr:nvSpPr>
      <xdr:spPr>
        <a:xfrm>
          <a:off x="3530111" y="161881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152502</xdr:rowOff>
    </xdr:from>
    <xdr:to>
      <xdr:col>15</xdr:col>
      <xdr:colOff>50800</xdr:colOff>
      <xdr:row>98</xdr:row>
      <xdr:rowOff>4598</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a:off x="2019300" y="16783152"/>
          <a:ext cx="889000" cy="235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4308</xdr:rowOff>
    </xdr:from>
    <xdr:to>
      <xdr:col>15</xdr:col>
      <xdr:colOff>101600</xdr:colOff>
      <xdr:row>96</xdr:row>
      <xdr:rowOff>105908</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2857500" y="164635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122435</xdr:rowOff>
    </xdr:from>
    <xdr:ext cx="534377" cy="259045"/>
    <xdr:sp macro="" textlink="">
      <xdr:nvSpPr>
        <xdr:cNvPr id="239" name="テキスト ボックス 238">
          <a:extLst>
            <a:ext uri="{FF2B5EF4-FFF2-40B4-BE49-F238E27FC236}">
              <a16:creationId xmlns:a16="http://schemas.microsoft.com/office/drawing/2014/main" id="{00000000-0008-0000-0600-0000EF000000}"/>
            </a:ext>
          </a:extLst>
        </xdr:cNvPr>
        <xdr:cNvSpPr txBox="1"/>
      </xdr:nvSpPr>
      <xdr:spPr>
        <a:xfrm>
          <a:off x="2641111" y="162387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152502</xdr:rowOff>
    </xdr:from>
    <xdr:to>
      <xdr:col>10</xdr:col>
      <xdr:colOff>114300</xdr:colOff>
      <xdr:row>98</xdr:row>
      <xdr:rowOff>21028</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flipV="1">
          <a:off x="1130300" y="16783152"/>
          <a:ext cx="889000" cy="399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14939</xdr:rowOff>
    </xdr:from>
    <xdr:to>
      <xdr:col>10</xdr:col>
      <xdr:colOff>165100</xdr:colOff>
      <xdr:row>96</xdr:row>
      <xdr:rowOff>116539</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1968500" y="164741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133066</xdr:rowOff>
    </xdr:from>
    <xdr:ext cx="534377"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1752111" y="162493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61,765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73716</xdr:rowOff>
    </xdr:from>
    <xdr:to>
      <xdr:col>6</xdr:col>
      <xdr:colOff>38100</xdr:colOff>
      <xdr:row>97</xdr:row>
      <xdr:rowOff>3866</xdr:rowOff>
    </xdr:to>
    <xdr:sp macro="" textlink="">
      <xdr:nvSpPr>
        <xdr:cNvPr id="243" name="フローチャート: 判断 242">
          <a:extLst>
            <a:ext uri="{FF2B5EF4-FFF2-40B4-BE49-F238E27FC236}">
              <a16:creationId xmlns:a16="http://schemas.microsoft.com/office/drawing/2014/main" id="{00000000-0008-0000-0600-0000F3000000}"/>
            </a:ext>
          </a:extLst>
        </xdr:cNvPr>
        <xdr:cNvSpPr/>
      </xdr:nvSpPr>
      <xdr:spPr>
        <a:xfrm>
          <a:off x="1079500" y="16532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20393</xdr:rowOff>
    </xdr:from>
    <xdr:ext cx="534377"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863111" y="163081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80927</xdr:rowOff>
    </xdr:from>
    <xdr:to>
      <xdr:col>24</xdr:col>
      <xdr:colOff>114300</xdr:colOff>
      <xdr:row>98</xdr:row>
      <xdr:rowOff>11077</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4584700" y="167115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59354</xdr:rowOff>
    </xdr:from>
    <xdr:ext cx="534377" cy="259045"/>
    <xdr:sp macro="" textlink="">
      <xdr:nvSpPr>
        <xdr:cNvPr id="251" name="扶助費該当値テキスト">
          <a:extLst>
            <a:ext uri="{FF2B5EF4-FFF2-40B4-BE49-F238E27FC236}">
              <a16:creationId xmlns:a16="http://schemas.microsoft.com/office/drawing/2014/main" id="{00000000-0008-0000-0600-0000FB000000}"/>
            </a:ext>
          </a:extLst>
        </xdr:cNvPr>
        <xdr:cNvSpPr txBox="1"/>
      </xdr:nvSpPr>
      <xdr:spPr>
        <a:xfrm>
          <a:off x="4686300" y="166900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36,837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50191</xdr:rowOff>
    </xdr:from>
    <xdr:to>
      <xdr:col>20</xdr:col>
      <xdr:colOff>38100</xdr:colOff>
      <xdr:row>97</xdr:row>
      <xdr:rowOff>151791</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3746500" y="166808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142918</xdr:rowOff>
    </xdr:from>
    <xdr:ext cx="534377"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3530111" y="167735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40,064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125248</xdr:rowOff>
    </xdr:from>
    <xdr:to>
      <xdr:col>15</xdr:col>
      <xdr:colOff>101600</xdr:colOff>
      <xdr:row>98</xdr:row>
      <xdr:rowOff>55398</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2857500" y="167558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46525</xdr:rowOff>
    </xdr:from>
    <xdr:ext cx="534377"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2641111" y="168486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32,184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101702</xdr:rowOff>
    </xdr:from>
    <xdr:to>
      <xdr:col>10</xdr:col>
      <xdr:colOff>165100</xdr:colOff>
      <xdr:row>98</xdr:row>
      <xdr:rowOff>31852</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1968500" y="16732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22979</xdr:rowOff>
    </xdr:from>
    <xdr:ext cx="534377"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1752111" y="168250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34,656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141678</xdr:rowOff>
    </xdr:from>
    <xdr:to>
      <xdr:col>6</xdr:col>
      <xdr:colOff>38100</xdr:colOff>
      <xdr:row>98</xdr:row>
      <xdr:rowOff>71828</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1079500" y="167723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62955</xdr:rowOff>
    </xdr:from>
    <xdr:ext cx="534377" cy="259045"/>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863111" y="168650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30,459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58,040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8" name="テキスト ボックス 267">
          <a:extLst>
            <a:ext uri="{FF2B5EF4-FFF2-40B4-BE49-F238E27FC236}">
              <a16:creationId xmlns:a16="http://schemas.microsoft.com/office/drawing/2014/main" id="{00000000-0008-0000-0600-00000C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a:extLst>
            <a:ext uri="{FF2B5EF4-FFF2-40B4-BE49-F238E27FC236}">
              <a16:creationId xmlns:a16="http://schemas.microsoft.com/office/drawing/2014/main" id="{00000000-0008-0000-0600-00000D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144434</xdr:rowOff>
    </xdr:from>
    <xdr:ext cx="595419"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160763</xdr:rowOff>
    </xdr:from>
    <xdr:ext cx="59541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29</xdr:row>
      <xdr:rowOff>38299</xdr:rowOff>
    </xdr:from>
    <xdr:ext cx="685572"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5918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補助費等グラフ枠">
          <a:extLst>
            <a:ext uri="{FF2B5EF4-FFF2-40B4-BE49-F238E27FC236}">
              <a16:creationId xmlns:a16="http://schemas.microsoft.com/office/drawing/2014/main" id="{00000000-0008-0000-0600-00001C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128382</xdr:rowOff>
    </xdr:from>
    <xdr:to>
      <xdr:col>54</xdr:col>
      <xdr:colOff>189865</xdr:colOff>
      <xdr:row>39</xdr:row>
      <xdr:rowOff>33017</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flipV="1">
          <a:off x="10475595" y="5271882"/>
          <a:ext cx="1270" cy="14476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36844</xdr:rowOff>
    </xdr:from>
    <xdr:ext cx="534377" cy="259045"/>
    <xdr:sp macro="" textlink="">
      <xdr:nvSpPr>
        <xdr:cNvPr id="286" name="補助費等最小値テキスト">
          <a:extLst>
            <a:ext uri="{FF2B5EF4-FFF2-40B4-BE49-F238E27FC236}">
              <a16:creationId xmlns:a16="http://schemas.microsoft.com/office/drawing/2014/main" id="{00000000-0008-0000-0600-00001E010000}"/>
            </a:ext>
          </a:extLst>
        </xdr:cNvPr>
        <xdr:cNvSpPr txBox="1"/>
      </xdr:nvSpPr>
      <xdr:spPr>
        <a:xfrm>
          <a:off x="10528300" y="67233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40,335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33017</xdr:rowOff>
    </xdr:from>
    <xdr:to>
      <xdr:col>55</xdr:col>
      <xdr:colOff>88900</xdr:colOff>
      <xdr:row>39</xdr:row>
      <xdr:rowOff>33017</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a:off x="10388600" y="67195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75059</xdr:rowOff>
    </xdr:from>
    <xdr:ext cx="599010" cy="259045"/>
    <xdr:sp macro="" textlink="">
      <xdr:nvSpPr>
        <xdr:cNvPr id="288" name="補助費等最大値テキスト">
          <a:extLst>
            <a:ext uri="{FF2B5EF4-FFF2-40B4-BE49-F238E27FC236}">
              <a16:creationId xmlns:a16="http://schemas.microsoft.com/office/drawing/2014/main" id="{00000000-0008-0000-0600-000020010000}"/>
            </a:ext>
          </a:extLst>
        </xdr:cNvPr>
        <xdr:cNvSpPr txBox="1"/>
      </xdr:nvSpPr>
      <xdr:spPr>
        <a:xfrm>
          <a:off x="10528300" y="50471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926,931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128382</xdr:rowOff>
    </xdr:from>
    <xdr:to>
      <xdr:col>55</xdr:col>
      <xdr:colOff>88900</xdr:colOff>
      <xdr:row>30</xdr:row>
      <xdr:rowOff>128382</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10388600" y="52718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41531</xdr:rowOff>
    </xdr:from>
    <xdr:to>
      <xdr:col>55</xdr:col>
      <xdr:colOff>0</xdr:colOff>
      <xdr:row>37</xdr:row>
      <xdr:rowOff>62618</xdr:rowOff>
    </xdr:to>
    <xdr:cxnSp macro="">
      <xdr:nvCxnSpPr>
        <xdr:cNvPr id="290" name="直線コネクタ 289">
          <a:extLst>
            <a:ext uri="{FF2B5EF4-FFF2-40B4-BE49-F238E27FC236}">
              <a16:creationId xmlns:a16="http://schemas.microsoft.com/office/drawing/2014/main" id="{00000000-0008-0000-0600-000022010000}"/>
            </a:ext>
          </a:extLst>
        </xdr:cNvPr>
        <xdr:cNvCxnSpPr/>
      </xdr:nvCxnSpPr>
      <xdr:spPr>
        <a:xfrm flipV="1">
          <a:off x="9639300" y="6385181"/>
          <a:ext cx="838200" cy="21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49336</xdr:rowOff>
    </xdr:from>
    <xdr:ext cx="599010" cy="259045"/>
    <xdr:sp macro="" textlink="">
      <xdr:nvSpPr>
        <xdr:cNvPr id="291" name="補助費等平均値テキスト">
          <a:extLst>
            <a:ext uri="{FF2B5EF4-FFF2-40B4-BE49-F238E27FC236}">
              <a16:creationId xmlns:a16="http://schemas.microsoft.com/office/drawing/2014/main" id="{00000000-0008-0000-0600-000023010000}"/>
            </a:ext>
          </a:extLst>
        </xdr:cNvPr>
        <xdr:cNvSpPr txBox="1"/>
      </xdr:nvSpPr>
      <xdr:spPr>
        <a:xfrm>
          <a:off x="10528300" y="639298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196,018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70909</xdr:rowOff>
    </xdr:from>
    <xdr:to>
      <xdr:col>55</xdr:col>
      <xdr:colOff>50800</xdr:colOff>
      <xdr:row>38</xdr:row>
      <xdr:rowOff>1059</xdr:rowOff>
    </xdr:to>
    <xdr:sp macro="" textlink="">
      <xdr:nvSpPr>
        <xdr:cNvPr id="292" name="フローチャート: 判断 291">
          <a:extLst>
            <a:ext uri="{FF2B5EF4-FFF2-40B4-BE49-F238E27FC236}">
              <a16:creationId xmlns:a16="http://schemas.microsoft.com/office/drawing/2014/main" id="{00000000-0008-0000-0600-000024010000}"/>
            </a:ext>
          </a:extLst>
        </xdr:cNvPr>
        <xdr:cNvSpPr/>
      </xdr:nvSpPr>
      <xdr:spPr>
        <a:xfrm>
          <a:off x="10426700" y="64145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62618</xdr:rowOff>
    </xdr:from>
    <xdr:to>
      <xdr:col>50</xdr:col>
      <xdr:colOff>114300</xdr:colOff>
      <xdr:row>37</xdr:row>
      <xdr:rowOff>84173</xdr:rowOff>
    </xdr:to>
    <xdr:cxnSp macro="">
      <xdr:nvCxnSpPr>
        <xdr:cNvPr id="293" name="直線コネクタ 292">
          <a:extLst>
            <a:ext uri="{FF2B5EF4-FFF2-40B4-BE49-F238E27FC236}">
              <a16:creationId xmlns:a16="http://schemas.microsoft.com/office/drawing/2014/main" id="{00000000-0008-0000-0600-000025010000}"/>
            </a:ext>
          </a:extLst>
        </xdr:cNvPr>
        <xdr:cNvCxnSpPr/>
      </xdr:nvCxnSpPr>
      <xdr:spPr>
        <a:xfrm flipV="1">
          <a:off x="8750300" y="6406268"/>
          <a:ext cx="889000" cy="215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95146</xdr:rowOff>
    </xdr:from>
    <xdr:to>
      <xdr:col>50</xdr:col>
      <xdr:colOff>165100</xdr:colOff>
      <xdr:row>38</xdr:row>
      <xdr:rowOff>25296</xdr:rowOff>
    </xdr:to>
    <xdr:sp macro="" textlink="">
      <xdr:nvSpPr>
        <xdr:cNvPr id="294" name="フローチャート: 判断 293">
          <a:extLst>
            <a:ext uri="{FF2B5EF4-FFF2-40B4-BE49-F238E27FC236}">
              <a16:creationId xmlns:a16="http://schemas.microsoft.com/office/drawing/2014/main" id="{00000000-0008-0000-0600-000026010000}"/>
            </a:ext>
          </a:extLst>
        </xdr:cNvPr>
        <xdr:cNvSpPr/>
      </xdr:nvSpPr>
      <xdr:spPr>
        <a:xfrm>
          <a:off x="9588500" y="6438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38</xdr:row>
      <xdr:rowOff>16422</xdr:rowOff>
    </xdr:from>
    <xdr:ext cx="599010" cy="259045"/>
    <xdr:sp macro="" textlink="">
      <xdr:nvSpPr>
        <xdr:cNvPr id="295" name="テキスト ボックス 294">
          <a:extLst>
            <a:ext uri="{FF2B5EF4-FFF2-40B4-BE49-F238E27FC236}">
              <a16:creationId xmlns:a16="http://schemas.microsoft.com/office/drawing/2014/main" id="{00000000-0008-0000-0600-000027010000}"/>
            </a:ext>
          </a:extLst>
        </xdr:cNvPr>
        <xdr:cNvSpPr txBox="1"/>
      </xdr:nvSpPr>
      <xdr:spPr>
        <a:xfrm>
          <a:off x="9339795" y="65315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39325</xdr:rowOff>
    </xdr:from>
    <xdr:to>
      <xdr:col>45</xdr:col>
      <xdr:colOff>177800</xdr:colOff>
      <xdr:row>37</xdr:row>
      <xdr:rowOff>84173</xdr:rowOff>
    </xdr:to>
    <xdr:cxnSp macro="">
      <xdr:nvCxnSpPr>
        <xdr:cNvPr id="296" name="直線コネクタ 295">
          <a:extLst>
            <a:ext uri="{FF2B5EF4-FFF2-40B4-BE49-F238E27FC236}">
              <a16:creationId xmlns:a16="http://schemas.microsoft.com/office/drawing/2014/main" id="{00000000-0008-0000-0600-000028010000}"/>
            </a:ext>
          </a:extLst>
        </xdr:cNvPr>
        <xdr:cNvCxnSpPr/>
      </xdr:nvCxnSpPr>
      <xdr:spPr>
        <a:xfrm>
          <a:off x="7861300" y="6382975"/>
          <a:ext cx="889000" cy="448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104339</xdr:rowOff>
    </xdr:from>
    <xdr:to>
      <xdr:col>46</xdr:col>
      <xdr:colOff>38100</xdr:colOff>
      <xdr:row>38</xdr:row>
      <xdr:rowOff>34489</xdr:rowOff>
    </xdr:to>
    <xdr:sp macro="" textlink="">
      <xdr:nvSpPr>
        <xdr:cNvPr id="297" name="フローチャート: 判断 296">
          <a:extLst>
            <a:ext uri="{FF2B5EF4-FFF2-40B4-BE49-F238E27FC236}">
              <a16:creationId xmlns:a16="http://schemas.microsoft.com/office/drawing/2014/main" id="{00000000-0008-0000-0600-000029010000}"/>
            </a:ext>
          </a:extLst>
        </xdr:cNvPr>
        <xdr:cNvSpPr/>
      </xdr:nvSpPr>
      <xdr:spPr>
        <a:xfrm>
          <a:off x="8699500" y="64479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38</xdr:row>
      <xdr:rowOff>25616</xdr:rowOff>
    </xdr:from>
    <xdr:ext cx="599010" cy="259045"/>
    <xdr:sp macro="" textlink="">
      <xdr:nvSpPr>
        <xdr:cNvPr id="298" name="テキスト ボックス 297">
          <a:extLst>
            <a:ext uri="{FF2B5EF4-FFF2-40B4-BE49-F238E27FC236}">
              <a16:creationId xmlns:a16="http://schemas.microsoft.com/office/drawing/2014/main" id="{00000000-0008-0000-0600-00002A010000}"/>
            </a:ext>
          </a:extLst>
        </xdr:cNvPr>
        <xdr:cNvSpPr txBox="1"/>
      </xdr:nvSpPr>
      <xdr:spPr>
        <a:xfrm>
          <a:off x="8450795" y="65407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37</xdr:row>
      <xdr:rowOff>39325</xdr:rowOff>
    </xdr:from>
    <xdr:to>
      <xdr:col>41</xdr:col>
      <xdr:colOff>50800</xdr:colOff>
      <xdr:row>37</xdr:row>
      <xdr:rowOff>104667</xdr:rowOff>
    </xdr:to>
    <xdr:cxnSp macro="">
      <xdr:nvCxnSpPr>
        <xdr:cNvPr id="299" name="直線コネクタ 298">
          <a:extLst>
            <a:ext uri="{FF2B5EF4-FFF2-40B4-BE49-F238E27FC236}">
              <a16:creationId xmlns:a16="http://schemas.microsoft.com/office/drawing/2014/main" id="{00000000-0008-0000-0600-00002B010000}"/>
            </a:ext>
          </a:extLst>
        </xdr:cNvPr>
        <xdr:cNvCxnSpPr/>
      </xdr:nvCxnSpPr>
      <xdr:spPr>
        <a:xfrm flipV="1">
          <a:off x="6972300" y="6382975"/>
          <a:ext cx="889000" cy="653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114141</xdr:rowOff>
    </xdr:from>
    <xdr:to>
      <xdr:col>41</xdr:col>
      <xdr:colOff>101600</xdr:colOff>
      <xdr:row>38</xdr:row>
      <xdr:rowOff>44290</xdr:rowOff>
    </xdr:to>
    <xdr:sp macro="" textlink="">
      <xdr:nvSpPr>
        <xdr:cNvPr id="300" name="フローチャート: 判断 299">
          <a:extLst>
            <a:ext uri="{FF2B5EF4-FFF2-40B4-BE49-F238E27FC236}">
              <a16:creationId xmlns:a16="http://schemas.microsoft.com/office/drawing/2014/main" id="{00000000-0008-0000-0600-00002C010000}"/>
            </a:ext>
          </a:extLst>
        </xdr:cNvPr>
        <xdr:cNvSpPr/>
      </xdr:nvSpPr>
      <xdr:spPr>
        <a:xfrm>
          <a:off x="7810500" y="6457791"/>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38</xdr:row>
      <xdr:rowOff>35417</xdr:rowOff>
    </xdr:from>
    <xdr:ext cx="599010" cy="259045"/>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7561795" y="65505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133281</xdr:rowOff>
    </xdr:from>
    <xdr:to>
      <xdr:col>36</xdr:col>
      <xdr:colOff>165100</xdr:colOff>
      <xdr:row>38</xdr:row>
      <xdr:rowOff>63431</xdr:rowOff>
    </xdr:to>
    <xdr:sp macro="" textlink="">
      <xdr:nvSpPr>
        <xdr:cNvPr id="302" name="フローチャート: 判断 301">
          <a:extLst>
            <a:ext uri="{FF2B5EF4-FFF2-40B4-BE49-F238E27FC236}">
              <a16:creationId xmlns:a16="http://schemas.microsoft.com/office/drawing/2014/main" id="{00000000-0008-0000-0600-00002E010000}"/>
            </a:ext>
          </a:extLst>
        </xdr:cNvPr>
        <xdr:cNvSpPr/>
      </xdr:nvSpPr>
      <xdr:spPr>
        <a:xfrm>
          <a:off x="6921500" y="6476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38</xdr:row>
      <xdr:rowOff>54558</xdr:rowOff>
    </xdr:from>
    <xdr:ext cx="59901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6672795" y="65696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157,820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162181</xdr:rowOff>
    </xdr:from>
    <xdr:to>
      <xdr:col>55</xdr:col>
      <xdr:colOff>50800</xdr:colOff>
      <xdr:row>37</xdr:row>
      <xdr:rowOff>92331</xdr:rowOff>
    </xdr:to>
    <xdr:sp macro="" textlink="">
      <xdr:nvSpPr>
        <xdr:cNvPr id="309" name="楕円 308">
          <a:extLst>
            <a:ext uri="{FF2B5EF4-FFF2-40B4-BE49-F238E27FC236}">
              <a16:creationId xmlns:a16="http://schemas.microsoft.com/office/drawing/2014/main" id="{00000000-0008-0000-0600-000035010000}"/>
            </a:ext>
          </a:extLst>
        </xdr:cNvPr>
        <xdr:cNvSpPr/>
      </xdr:nvSpPr>
      <xdr:spPr>
        <a:xfrm>
          <a:off x="10426700" y="63343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13608</xdr:rowOff>
    </xdr:from>
    <xdr:ext cx="599010" cy="259045"/>
    <xdr:sp macro="" textlink="">
      <xdr:nvSpPr>
        <xdr:cNvPr id="310" name="補助費等該当値テキスト">
          <a:extLst>
            <a:ext uri="{FF2B5EF4-FFF2-40B4-BE49-F238E27FC236}">
              <a16:creationId xmlns:a16="http://schemas.microsoft.com/office/drawing/2014/main" id="{00000000-0008-0000-0600-000036010000}"/>
            </a:ext>
          </a:extLst>
        </xdr:cNvPr>
        <xdr:cNvSpPr txBox="1"/>
      </xdr:nvSpPr>
      <xdr:spPr>
        <a:xfrm>
          <a:off x="10528300" y="61858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245,121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11818</xdr:rowOff>
    </xdr:from>
    <xdr:to>
      <xdr:col>50</xdr:col>
      <xdr:colOff>165100</xdr:colOff>
      <xdr:row>37</xdr:row>
      <xdr:rowOff>113418</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9588500" y="63554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35</xdr:row>
      <xdr:rowOff>129945</xdr:rowOff>
    </xdr:from>
    <xdr:ext cx="59901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9339795" y="61306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33373</xdr:rowOff>
    </xdr:from>
    <xdr:to>
      <xdr:col>46</xdr:col>
      <xdr:colOff>38100</xdr:colOff>
      <xdr:row>37</xdr:row>
      <xdr:rowOff>134973</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8699500" y="63770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35</xdr:row>
      <xdr:rowOff>151500</xdr:rowOff>
    </xdr:from>
    <xdr:ext cx="59901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8450795" y="61522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219,006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36</xdr:row>
      <xdr:rowOff>159975</xdr:rowOff>
    </xdr:from>
    <xdr:to>
      <xdr:col>41</xdr:col>
      <xdr:colOff>101600</xdr:colOff>
      <xdr:row>37</xdr:row>
      <xdr:rowOff>90125</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7810500" y="6332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35</xdr:row>
      <xdr:rowOff>106652</xdr:rowOff>
    </xdr:from>
    <xdr:ext cx="599010"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7561795" y="61074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246,472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53867</xdr:rowOff>
    </xdr:from>
    <xdr:to>
      <xdr:col>36</xdr:col>
      <xdr:colOff>165100</xdr:colOff>
      <xdr:row>37</xdr:row>
      <xdr:rowOff>155467</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6921500" y="63975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36</xdr:row>
      <xdr:rowOff>544</xdr:rowOff>
    </xdr:from>
    <xdr:ext cx="599010" cy="259045"/>
    <xdr:sp macro=""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6672795" y="61727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206,455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122,332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7" name="テキスト ボックス 326">
          <a:extLst>
            <a:ext uri="{FF2B5EF4-FFF2-40B4-BE49-F238E27FC236}">
              <a16:creationId xmlns:a16="http://schemas.microsoft.com/office/drawing/2014/main" id="{00000000-0008-0000-0600-000047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a:extLst>
            <a:ext uri="{FF2B5EF4-FFF2-40B4-BE49-F238E27FC236}">
              <a16:creationId xmlns:a16="http://schemas.microsoft.com/office/drawing/2014/main" id="{00000000-0008-0000-0600-000048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54627</xdr:rowOff>
    </xdr:from>
    <xdr:ext cx="685572"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5918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111777</xdr:rowOff>
    </xdr:from>
    <xdr:ext cx="685572"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5918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168927</xdr:rowOff>
    </xdr:from>
    <xdr:ext cx="685572"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5918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9" name="普通建設事業費グラフ枠">
          <a:extLst>
            <a:ext uri="{FF2B5EF4-FFF2-40B4-BE49-F238E27FC236}">
              <a16:creationId xmlns:a16="http://schemas.microsoft.com/office/drawing/2014/main" id="{00000000-0008-0000-0600-000053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52</xdr:row>
      <xdr:rowOff>30148</xdr:rowOff>
    </xdr:from>
    <xdr:to>
      <xdr:col>54</xdr:col>
      <xdr:colOff>189865</xdr:colOff>
      <xdr:row>58</xdr:row>
      <xdr:rowOff>122403</xdr:rowOff>
    </xdr:to>
    <xdr:cxnSp macro="">
      <xdr:nvCxnSpPr>
        <xdr:cNvPr id="340" name="直線コネクタ 339">
          <a:extLst>
            <a:ext uri="{FF2B5EF4-FFF2-40B4-BE49-F238E27FC236}">
              <a16:creationId xmlns:a16="http://schemas.microsoft.com/office/drawing/2014/main" id="{00000000-0008-0000-0600-000054010000}"/>
            </a:ext>
          </a:extLst>
        </xdr:cNvPr>
        <xdr:cNvCxnSpPr/>
      </xdr:nvCxnSpPr>
      <xdr:spPr>
        <a:xfrm flipV="1">
          <a:off x="10475595" y="8945548"/>
          <a:ext cx="1270" cy="11209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126230</xdr:rowOff>
    </xdr:from>
    <xdr:ext cx="534377" cy="259045"/>
    <xdr:sp macro="" textlink="">
      <xdr:nvSpPr>
        <xdr:cNvPr id="341" name="普通建設事業費最小値テキスト">
          <a:extLst>
            <a:ext uri="{FF2B5EF4-FFF2-40B4-BE49-F238E27FC236}">
              <a16:creationId xmlns:a16="http://schemas.microsoft.com/office/drawing/2014/main" id="{00000000-0008-0000-0600-000055010000}"/>
            </a:ext>
          </a:extLst>
        </xdr:cNvPr>
        <xdr:cNvSpPr txBox="1"/>
      </xdr:nvSpPr>
      <xdr:spPr>
        <a:xfrm>
          <a:off x="10528300" y="100703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37,832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122403</xdr:rowOff>
    </xdr:from>
    <xdr:to>
      <xdr:col>55</xdr:col>
      <xdr:colOff>88900</xdr:colOff>
      <xdr:row>58</xdr:row>
      <xdr:rowOff>122403</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a:off x="10388600" y="100665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148275</xdr:rowOff>
    </xdr:from>
    <xdr:ext cx="690189" cy="259045"/>
    <xdr:sp macro="" textlink="">
      <xdr:nvSpPr>
        <xdr:cNvPr id="343" name="普通建設事業費最大値テキスト">
          <a:extLst>
            <a:ext uri="{FF2B5EF4-FFF2-40B4-BE49-F238E27FC236}">
              <a16:creationId xmlns:a16="http://schemas.microsoft.com/office/drawing/2014/main" id="{00000000-0008-0000-0600-000057010000}"/>
            </a:ext>
          </a:extLst>
        </xdr:cNvPr>
        <xdr:cNvSpPr txBox="1"/>
      </xdr:nvSpPr>
      <xdr:spPr>
        <a:xfrm>
          <a:off x="10528300" y="872077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2,489,616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52</xdr:row>
      <xdr:rowOff>30148</xdr:rowOff>
    </xdr:from>
    <xdr:to>
      <xdr:col>55</xdr:col>
      <xdr:colOff>88900</xdr:colOff>
      <xdr:row>52</xdr:row>
      <xdr:rowOff>30148</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10388600" y="89455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36169</xdr:rowOff>
    </xdr:from>
    <xdr:to>
      <xdr:col>55</xdr:col>
      <xdr:colOff>0</xdr:colOff>
      <xdr:row>57</xdr:row>
      <xdr:rowOff>102908</xdr:rowOff>
    </xdr:to>
    <xdr:cxnSp macro="">
      <xdr:nvCxnSpPr>
        <xdr:cNvPr id="345" name="直線コネクタ 344">
          <a:extLst>
            <a:ext uri="{FF2B5EF4-FFF2-40B4-BE49-F238E27FC236}">
              <a16:creationId xmlns:a16="http://schemas.microsoft.com/office/drawing/2014/main" id="{00000000-0008-0000-0600-000059010000}"/>
            </a:ext>
          </a:extLst>
        </xdr:cNvPr>
        <xdr:cNvCxnSpPr/>
      </xdr:nvCxnSpPr>
      <xdr:spPr>
        <a:xfrm flipV="1">
          <a:off x="9639300" y="9808819"/>
          <a:ext cx="838200" cy="667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105653</xdr:rowOff>
    </xdr:from>
    <xdr:ext cx="599010" cy="259045"/>
    <xdr:sp macro="" textlink="">
      <xdr:nvSpPr>
        <xdr:cNvPr id="346" name="普通建設事業費平均値テキスト">
          <a:extLst>
            <a:ext uri="{FF2B5EF4-FFF2-40B4-BE49-F238E27FC236}">
              <a16:creationId xmlns:a16="http://schemas.microsoft.com/office/drawing/2014/main" id="{00000000-0008-0000-0600-00005A010000}"/>
            </a:ext>
          </a:extLst>
        </xdr:cNvPr>
        <xdr:cNvSpPr txBox="1"/>
      </xdr:nvSpPr>
      <xdr:spPr>
        <a:xfrm>
          <a:off x="10528300" y="987830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291,173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127226</xdr:rowOff>
    </xdr:from>
    <xdr:to>
      <xdr:col>55</xdr:col>
      <xdr:colOff>50800</xdr:colOff>
      <xdr:row>58</xdr:row>
      <xdr:rowOff>57376</xdr:rowOff>
    </xdr:to>
    <xdr:sp macro="" textlink="">
      <xdr:nvSpPr>
        <xdr:cNvPr id="347" name="フローチャート: 判断 346">
          <a:extLst>
            <a:ext uri="{FF2B5EF4-FFF2-40B4-BE49-F238E27FC236}">
              <a16:creationId xmlns:a16="http://schemas.microsoft.com/office/drawing/2014/main" id="{00000000-0008-0000-0600-00005B010000}"/>
            </a:ext>
          </a:extLst>
        </xdr:cNvPr>
        <xdr:cNvSpPr/>
      </xdr:nvSpPr>
      <xdr:spPr>
        <a:xfrm>
          <a:off x="10426700" y="98998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102908</xdr:rowOff>
    </xdr:from>
    <xdr:to>
      <xdr:col>50</xdr:col>
      <xdr:colOff>114300</xdr:colOff>
      <xdr:row>58</xdr:row>
      <xdr:rowOff>50874</xdr:rowOff>
    </xdr:to>
    <xdr:cxnSp macro="">
      <xdr:nvCxnSpPr>
        <xdr:cNvPr id="348" name="直線コネクタ 347">
          <a:extLst>
            <a:ext uri="{FF2B5EF4-FFF2-40B4-BE49-F238E27FC236}">
              <a16:creationId xmlns:a16="http://schemas.microsoft.com/office/drawing/2014/main" id="{00000000-0008-0000-0600-00005C010000}"/>
            </a:ext>
          </a:extLst>
        </xdr:cNvPr>
        <xdr:cNvCxnSpPr/>
      </xdr:nvCxnSpPr>
      <xdr:spPr>
        <a:xfrm flipV="1">
          <a:off x="8750300" y="9875558"/>
          <a:ext cx="889000" cy="1194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126873</xdr:rowOff>
    </xdr:from>
    <xdr:to>
      <xdr:col>50</xdr:col>
      <xdr:colOff>165100</xdr:colOff>
      <xdr:row>58</xdr:row>
      <xdr:rowOff>57023</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9588500" y="98995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48150</xdr:rowOff>
    </xdr:from>
    <xdr:ext cx="599010" cy="259045"/>
    <xdr:sp macro="" textlink="">
      <xdr:nvSpPr>
        <xdr:cNvPr id="350" name="テキスト ボックス 349">
          <a:extLst>
            <a:ext uri="{FF2B5EF4-FFF2-40B4-BE49-F238E27FC236}">
              <a16:creationId xmlns:a16="http://schemas.microsoft.com/office/drawing/2014/main" id="{00000000-0008-0000-0600-00005E010000}"/>
            </a:ext>
          </a:extLst>
        </xdr:cNvPr>
        <xdr:cNvSpPr txBox="1"/>
      </xdr:nvSpPr>
      <xdr:spPr>
        <a:xfrm>
          <a:off x="9339795" y="99922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291,945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144857</xdr:rowOff>
    </xdr:from>
    <xdr:to>
      <xdr:col>45</xdr:col>
      <xdr:colOff>177800</xdr:colOff>
      <xdr:row>58</xdr:row>
      <xdr:rowOff>50874</xdr:rowOff>
    </xdr:to>
    <xdr:cxnSp macro="">
      <xdr:nvCxnSpPr>
        <xdr:cNvPr id="351" name="直線コネクタ 350">
          <a:extLst>
            <a:ext uri="{FF2B5EF4-FFF2-40B4-BE49-F238E27FC236}">
              <a16:creationId xmlns:a16="http://schemas.microsoft.com/office/drawing/2014/main" id="{00000000-0008-0000-0600-00005F010000}"/>
            </a:ext>
          </a:extLst>
        </xdr:cNvPr>
        <xdr:cNvCxnSpPr/>
      </xdr:nvCxnSpPr>
      <xdr:spPr>
        <a:xfrm>
          <a:off x="7861300" y="9917507"/>
          <a:ext cx="889000" cy="774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132124</xdr:rowOff>
    </xdr:from>
    <xdr:to>
      <xdr:col>46</xdr:col>
      <xdr:colOff>38100</xdr:colOff>
      <xdr:row>58</xdr:row>
      <xdr:rowOff>62274</xdr:rowOff>
    </xdr:to>
    <xdr:sp macro="" textlink="">
      <xdr:nvSpPr>
        <xdr:cNvPr id="352" name="フローチャート: 判断 351">
          <a:extLst>
            <a:ext uri="{FF2B5EF4-FFF2-40B4-BE49-F238E27FC236}">
              <a16:creationId xmlns:a16="http://schemas.microsoft.com/office/drawing/2014/main" id="{00000000-0008-0000-0600-000060010000}"/>
            </a:ext>
          </a:extLst>
        </xdr:cNvPr>
        <xdr:cNvSpPr/>
      </xdr:nvSpPr>
      <xdr:spPr>
        <a:xfrm>
          <a:off x="8699500" y="99047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78801</xdr:rowOff>
    </xdr:from>
    <xdr:ext cx="599010" cy="259045"/>
    <xdr:sp macro="" textlink="">
      <xdr:nvSpPr>
        <xdr:cNvPr id="353" name="テキスト ボックス 352">
          <a:extLst>
            <a:ext uri="{FF2B5EF4-FFF2-40B4-BE49-F238E27FC236}">
              <a16:creationId xmlns:a16="http://schemas.microsoft.com/office/drawing/2014/main" id="{00000000-0008-0000-0600-000061010000}"/>
            </a:ext>
          </a:extLst>
        </xdr:cNvPr>
        <xdr:cNvSpPr txBox="1"/>
      </xdr:nvSpPr>
      <xdr:spPr>
        <a:xfrm>
          <a:off x="8450795" y="96800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99795</xdr:rowOff>
    </xdr:from>
    <xdr:to>
      <xdr:col>41</xdr:col>
      <xdr:colOff>50800</xdr:colOff>
      <xdr:row>57</xdr:row>
      <xdr:rowOff>144857</xdr:rowOff>
    </xdr:to>
    <xdr:cxnSp macro="">
      <xdr:nvCxnSpPr>
        <xdr:cNvPr id="354" name="直線コネクタ 353">
          <a:extLst>
            <a:ext uri="{FF2B5EF4-FFF2-40B4-BE49-F238E27FC236}">
              <a16:creationId xmlns:a16="http://schemas.microsoft.com/office/drawing/2014/main" id="{00000000-0008-0000-0600-000062010000}"/>
            </a:ext>
          </a:extLst>
        </xdr:cNvPr>
        <xdr:cNvCxnSpPr/>
      </xdr:nvCxnSpPr>
      <xdr:spPr>
        <a:xfrm>
          <a:off x="6972300" y="9872445"/>
          <a:ext cx="889000" cy="450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108097</xdr:rowOff>
    </xdr:from>
    <xdr:to>
      <xdr:col>41</xdr:col>
      <xdr:colOff>101600</xdr:colOff>
      <xdr:row>58</xdr:row>
      <xdr:rowOff>38247</xdr:rowOff>
    </xdr:to>
    <xdr:sp macro="" textlink="">
      <xdr:nvSpPr>
        <xdr:cNvPr id="355" name="フローチャート: 判断 354">
          <a:extLst>
            <a:ext uri="{FF2B5EF4-FFF2-40B4-BE49-F238E27FC236}">
              <a16:creationId xmlns:a16="http://schemas.microsoft.com/office/drawing/2014/main" id="{00000000-0008-0000-0600-000063010000}"/>
            </a:ext>
          </a:extLst>
        </xdr:cNvPr>
        <xdr:cNvSpPr/>
      </xdr:nvSpPr>
      <xdr:spPr>
        <a:xfrm>
          <a:off x="7810500" y="98807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29374</xdr:rowOff>
    </xdr:from>
    <xdr:ext cx="599010" cy="259045"/>
    <xdr:sp macro="" textlink="">
      <xdr:nvSpPr>
        <xdr:cNvPr id="356" name="テキスト ボックス 355">
          <a:extLst>
            <a:ext uri="{FF2B5EF4-FFF2-40B4-BE49-F238E27FC236}">
              <a16:creationId xmlns:a16="http://schemas.microsoft.com/office/drawing/2014/main" id="{00000000-0008-0000-0600-000064010000}"/>
            </a:ext>
          </a:extLst>
        </xdr:cNvPr>
        <xdr:cNvSpPr txBox="1"/>
      </xdr:nvSpPr>
      <xdr:spPr>
        <a:xfrm>
          <a:off x="7561795" y="99734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333,013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115723</xdr:rowOff>
    </xdr:from>
    <xdr:to>
      <xdr:col>36</xdr:col>
      <xdr:colOff>165100</xdr:colOff>
      <xdr:row>58</xdr:row>
      <xdr:rowOff>45873</xdr:rowOff>
    </xdr:to>
    <xdr:sp macro="" textlink="">
      <xdr:nvSpPr>
        <xdr:cNvPr id="357" name="フローチャート: 判断 356">
          <a:extLst>
            <a:ext uri="{FF2B5EF4-FFF2-40B4-BE49-F238E27FC236}">
              <a16:creationId xmlns:a16="http://schemas.microsoft.com/office/drawing/2014/main" id="{00000000-0008-0000-0600-000065010000}"/>
            </a:ext>
          </a:extLst>
        </xdr:cNvPr>
        <xdr:cNvSpPr/>
      </xdr:nvSpPr>
      <xdr:spPr>
        <a:xfrm>
          <a:off x="6921500" y="98883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37000</xdr:rowOff>
    </xdr:from>
    <xdr:ext cx="599010" cy="259045"/>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6672795" y="99811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316,331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156819</xdr:rowOff>
    </xdr:from>
    <xdr:to>
      <xdr:col>55</xdr:col>
      <xdr:colOff>50800</xdr:colOff>
      <xdr:row>57</xdr:row>
      <xdr:rowOff>86969</xdr:rowOff>
    </xdr:to>
    <xdr:sp macro="" textlink="">
      <xdr:nvSpPr>
        <xdr:cNvPr id="364" name="楕円 363">
          <a:extLst>
            <a:ext uri="{FF2B5EF4-FFF2-40B4-BE49-F238E27FC236}">
              <a16:creationId xmlns:a16="http://schemas.microsoft.com/office/drawing/2014/main" id="{00000000-0008-0000-0600-00006C010000}"/>
            </a:ext>
          </a:extLst>
        </xdr:cNvPr>
        <xdr:cNvSpPr/>
      </xdr:nvSpPr>
      <xdr:spPr>
        <a:xfrm>
          <a:off x="10426700" y="97580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8246</xdr:rowOff>
    </xdr:from>
    <xdr:ext cx="599010" cy="259045"/>
    <xdr:sp macro="" textlink="">
      <xdr:nvSpPr>
        <xdr:cNvPr id="365" name="普通建設事業費該当値テキスト">
          <a:extLst>
            <a:ext uri="{FF2B5EF4-FFF2-40B4-BE49-F238E27FC236}">
              <a16:creationId xmlns:a16="http://schemas.microsoft.com/office/drawing/2014/main" id="{00000000-0008-0000-0600-00006D010000}"/>
            </a:ext>
          </a:extLst>
        </xdr:cNvPr>
        <xdr:cNvSpPr txBox="1"/>
      </xdr:nvSpPr>
      <xdr:spPr>
        <a:xfrm>
          <a:off x="10528300" y="96094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601,446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52108</xdr:rowOff>
    </xdr:from>
    <xdr:to>
      <xdr:col>50</xdr:col>
      <xdr:colOff>165100</xdr:colOff>
      <xdr:row>57</xdr:row>
      <xdr:rowOff>153708</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9588500" y="98247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55</xdr:row>
      <xdr:rowOff>170235</xdr:rowOff>
    </xdr:from>
    <xdr:ext cx="599010" cy="259045"/>
    <xdr:sp macro="" textlink="">
      <xdr:nvSpPr>
        <xdr:cNvPr id="367" name="テキスト ボックス 366">
          <a:extLst>
            <a:ext uri="{FF2B5EF4-FFF2-40B4-BE49-F238E27FC236}">
              <a16:creationId xmlns:a16="http://schemas.microsoft.com/office/drawing/2014/main" id="{00000000-0008-0000-0600-00006F010000}"/>
            </a:ext>
          </a:extLst>
        </xdr:cNvPr>
        <xdr:cNvSpPr txBox="1"/>
      </xdr:nvSpPr>
      <xdr:spPr>
        <a:xfrm>
          <a:off x="9339795" y="95999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455,472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74</xdr:rowOff>
    </xdr:from>
    <xdr:to>
      <xdr:col>46</xdr:col>
      <xdr:colOff>38100</xdr:colOff>
      <xdr:row>58</xdr:row>
      <xdr:rowOff>101674</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8699500" y="9944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92801</xdr:rowOff>
    </xdr:from>
    <xdr:ext cx="59901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8450795" y="100369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194,281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94057</xdr:rowOff>
    </xdr:from>
    <xdr:to>
      <xdr:col>41</xdr:col>
      <xdr:colOff>101600</xdr:colOff>
      <xdr:row>58</xdr:row>
      <xdr:rowOff>24207</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7810500" y="98667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40734</xdr:rowOff>
    </xdr:from>
    <xdr:ext cx="59901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7561795" y="96419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363,721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48995</xdr:rowOff>
    </xdr:from>
    <xdr:to>
      <xdr:col>36</xdr:col>
      <xdr:colOff>165100</xdr:colOff>
      <xdr:row>57</xdr:row>
      <xdr:rowOff>150595</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6921500" y="9821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55</xdr:row>
      <xdr:rowOff>167122</xdr:rowOff>
    </xdr:from>
    <xdr:ext cx="599010"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6672795" y="95968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462,280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4" name="正方形/長方形 373">
          <a:extLst>
            <a:ext uri="{FF2B5EF4-FFF2-40B4-BE49-F238E27FC236}">
              <a16:creationId xmlns:a16="http://schemas.microsoft.com/office/drawing/2014/main" id="{00000000-0008-0000-0600-000076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5" name="正方形/長方形 374">
          <a:extLst>
            <a:ext uri="{FF2B5EF4-FFF2-40B4-BE49-F238E27FC236}">
              <a16:creationId xmlns:a16="http://schemas.microsoft.com/office/drawing/2014/main" id="{00000000-0008-0000-0600-000077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17,554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34,907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2" name="テキスト ボックス 381">
          <a:extLst>
            <a:ext uri="{FF2B5EF4-FFF2-40B4-BE49-F238E27FC236}">
              <a16:creationId xmlns:a16="http://schemas.microsoft.com/office/drawing/2014/main" id="{00000000-0008-0000-0600-00007E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3" name="直線コネクタ 382">
          <a:extLst>
            <a:ext uri="{FF2B5EF4-FFF2-40B4-BE49-F238E27FC236}">
              <a16:creationId xmlns:a16="http://schemas.microsoft.com/office/drawing/2014/main" id="{00000000-0008-0000-0600-00007F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98879</xdr:rowOff>
    </xdr:from>
    <xdr:to>
      <xdr:col>59</xdr:col>
      <xdr:colOff>50800</xdr:colOff>
      <xdr:row>79</xdr:row>
      <xdr:rowOff>98879</xdr:rowOff>
    </xdr:to>
    <xdr:cxnSp macro="">
      <xdr:nvCxnSpPr>
        <xdr:cNvPr id="384" name="直線コネクタ 383">
          <a:extLst>
            <a:ext uri="{FF2B5EF4-FFF2-40B4-BE49-F238E27FC236}">
              <a16:creationId xmlns:a16="http://schemas.microsoft.com/office/drawing/2014/main" id="{00000000-0008-0000-0600-000080010000}"/>
            </a:ext>
          </a:extLst>
        </xdr:cNvPr>
        <xdr:cNvCxnSpPr/>
      </xdr:nvCxnSpPr>
      <xdr:spPr>
        <a:xfrm>
          <a:off x="6604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128106</xdr:rowOff>
    </xdr:from>
    <xdr:ext cx="248786" cy="259045"/>
    <xdr:sp macro="" textlink="">
      <xdr:nvSpPr>
        <xdr:cNvPr id="385" name="テキスト ボックス 384">
          <a:extLst>
            <a:ext uri="{FF2B5EF4-FFF2-40B4-BE49-F238E27FC236}">
              <a16:creationId xmlns:a16="http://schemas.microsoft.com/office/drawing/2014/main" id="{00000000-0008-0000-0600-000081010000}"/>
            </a:ext>
          </a:extLst>
        </xdr:cNvPr>
        <xdr:cNvSpPr txBox="1"/>
      </xdr:nvSpPr>
      <xdr:spPr>
        <a:xfrm>
          <a:off x="6355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115207</xdr:rowOff>
    </xdr:from>
    <xdr:to>
      <xdr:col>59</xdr:col>
      <xdr:colOff>50800</xdr:colOff>
      <xdr:row>77</xdr:row>
      <xdr:rowOff>115207</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144434</xdr:rowOff>
    </xdr:from>
    <xdr:ext cx="595419" cy="259045"/>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6008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131535</xdr:rowOff>
    </xdr:from>
    <xdr:to>
      <xdr:col>59</xdr:col>
      <xdr:colOff>50800</xdr:colOff>
      <xdr:row>75</xdr:row>
      <xdr:rowOff>131535</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74</xdr:row>
      <xdr:rowOff>160762</xdr:rowOff>
    </xdr:from>
    <xdr:ext cx="595419"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6008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147865</xdr:rowOff>
    </xdr:from>
    <xdr:to>
      <xdr:col>59</xdr:col>
      <xdr:colOff>50800</xdr:colOff>
      <xdr:row>73</xdr:row>
      <xdr:rowOff>147865</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5642</xdr:rowOff>
    </xdr:from>
    <xdr:ext cx="595419"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6008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71</xdr:row>
      <xdr:rowOff>164193</xdr:rowOff>
    </xdr:from>
    <xdr:to>
      <xdr:col>59</xdr:col>
      <xdr:colOff>50800</xdr:colOff>
      <xdr:row>71</xdr:row>
      <xdr:rowOff>164193</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21970</xdr:rowOff>
    </xdr:from>
    <xdr:ext cx="595419"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6008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9072</xdr:rowOff>
    </xdr:from>
    <xdr:to>
      <xdr:col>59</xdr:col>
      <xdr:colOff>50800</xdr:colOff>
      <xdr:row>70</xdr:row>
      <xdr:rowOff>9072</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38299</xdr:rowOff>
    </xdr:from>
    <xdr:ext cx="685572"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5918428" y="1186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8" name="普通建設事業費 （ うち新規整備　）グラフ枠">
          <a:extLst>
            <a:ext uri="{FF2B5EF4-FFF2-40B4-BE49-F238E27FC236}">
              <a16:creationId xmlns:a16="http://schemas.microsoft.com/office/drawing/2014/main" id="{00000000-0008-0000-0600-00008E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58799</xdr:rowOff>
    </xdr:from>
    <xdr:to>
      <xdr:col>54</xdr:col>
      <xdr:colOff>189865</xdr:colOff>
      <xdr:row>79</xdr:row>
      <xdr:rowOff>98879</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flipV="1">
          <a:off x="10475595" y="12060299"/>
          <a:ext cx="1270" cy="15831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102706</xdr:rowOff>
    </xdr:from>
    <xdr:ext cx="249299" cy="259045"/>
    <xdr:sp macro="" textlink="">
      <xdr:nvSpPr>
        <xdr:cNvPr id="400" name="普通建設事業費 （ うち新規整備　）最小値テキスト">
          <a:extLst>
            <a:ext uri="{FF2B5EF4-FFF2-40B4-BE49-F238E27FC236}">
              <a16:creationId xmlns:a16="http://schemas.microsoft.com/office/drawing/2014/main" id="{00000000-0008-0000-0600-000090010000}"/>
            </a:ext>
          </a:extLst>
        </xdr:cNvPr>
        <xdr:cNvSpPr txBox="1"/>
      </xdr:nvSpPr>
      <xdr:spPr>
        <a:xfrm>
          <a:off x="10528300" y="13647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98879</xdr:rowOff>
    </xdr:from>
    <xdr:to>
      <xdr:col>55</xdr:col>
      <xdr:colOff>88900</xdr:colOff>
      <xdr:row>79</xdr:row>
      <xdr:rowOff>98879</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10388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5476</xdr:rowOff>
    </xdr:from>
    <xdr:ext cx="599010" cy="259045"/>
    <xdr:sp macro="" textlink="">
      <xdr:nvSpPr>
        <xdr:cNvPr id="402" name="普通建設事業費 （ うち新規整備　）最大値テキスト">
          <a:extLst>
            <a:ext uri="{FF2B5EF4-FFF2-40B4-BE49-F238E27FC236}">
              <a16:creationId xmlns:a16="http://schemas.microsoft.com/office/drawing/2014/main" id="{00000000-0008-0000-0600-000092010000}"/>
            </a:ext>
          </a:extLst>
        </xdr:cNvPr>
        <xdr:cNvSpPr txBox="1"/>
      </xdr:nvSpPr>
      <xdr:spPr>
        <a:xfrm>
          <a:off x="10528300" y="118355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969,546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58799</xdr:rowOff>
    </xdr:from>
    <xdr:to>
      <xdr:col>55</xdr:col>
      <xdr:colOff>88900</xdr:colOff>
      <xdr:row>70</xdr:row>
      <xdr:rowOff>58799</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10388600" y="120602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4545</xdr:rowOff>
    </xdr:from>
    <xdr:to>
      <xdr:col>55</xdr:col>
      <xdr:colOff>0</xdr:colOff>
      <xdr:row>79</xdr:row>
      <xdr:rowOff>98879</xdr:rowOff>
    </xdr:to>
    <xdr:cxnSp macro="">
      <xdr:nvCxnSpPr>
        <xdr:cNvPr id="404" name="直線コネクタ 403">
          <a:extLst>
            <a:ext uri="{FF2B5EF4-FFF2-40B4-BE49-F238E27FC236}">
              <a16:creationId xmlns:a16="http://schemas.microsoft.com/office/drawing/2014/main" id="{00000000-0008-0000-0600-000094010000}"/>
            </a:ext>
          </a:extLst>
        </xdr:cNvPr>
        <xdr:cNvCxnSpPr/>
      </xdr:nvCxnSpPr>
      <xdr:spPr>
        <a:xfrm flipV="1">
          <a:off x="9639300" y="13549095"/>
          <a:ext cx="838200" cy="943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114189</xdr:rowOff>
    </xdr:from>
    <xdr:ext cx="534377" cy="259045"/>
    <xdr:sp macro="" textlink="">
      <xdr:nvSpPr>
        <xdr:cNvPr id="405" name="普通建設事業費 （ うち新規整備　）平均値テキスト">
          <a:extLst>
            <a:ext uri="{FF2B5EF4-FFF2-40B4-BE49-F238E27FC236}">
              <a16:creationId xmlns:a16="http://schemas.microsoft.com/office/drawing/2014/main" id="{00000000-0008-0000-0600-000095010000}"/>
            </a:ext>
          </a:extLst>
        </xdr:cNvPr>
        <xdr:cNvSpPr txBox="1"/>
      </xdr:nvSpPr>
      <xdr:spPr>
        <a:xfrm>
          <a:off x="10528300" y="1331583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78,523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91312</xdr:rowOff>
    </xdr:from>
    <xdr:to>
      <xdr:col>55</xdr:col>
      <xdr:colOff>50800</xdr:colOff>
      <xdr:row>79</xdr:row>
      <xdr:rowOff>21462</xdr:rowOff>
    </xdr:to>
    <xdr:sp macro=""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10426700" y="13464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79</xdr:row>
      <xdr:rowOff>98879</xdr:rowOff>
    </xdr:from>
    <xdr:to>
      <xdr:col>50</xdr:col>
      <xdr:colOff>114300</xdr:colOff>
      <xdr:row>79</xdr:row>
      <xdr:rowOff>98879</xdr:rowOff>
    </xdr:to>
    <xdr:cxnSp macro="">
      <xdr:nvCxnSpPr>
        <xdr:cNvPr id="407" name="直線コネクタ 406">
          <a:extLst>
            <a:ext uri="{FF2B5EF4-FFF2-40B4-BE49-F238E27FC236}">
              <a16:creationId xmlns:a16="http://schemas.microsoft.com/office/drawing/2014/main" id="{00000000-0008-0000-0600-000097010000}"/>
            </a:ext>
          </a:extLst>
        </xdr:cNvPr>
        <xdr:cNvCxnSpPr/>
      </xdr:nvCxnSpPr>
      <xdr:spPr>
        <a:xfrm>
          <a:off x="8750300" y="13643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64526</xdr:rowOff>
    </xdr:from>
    <xdr:to>
      <xdr:col>50</xdr:col>
      <xdr:colOff>165100</xdr:colOff>
      <xdr:row>78</xdr:row>
      <xdr:rowOff>166126</xdr:rowOff>
    </xdr:to>
    <xdr:sp macro="" textlink="">
      <xdr:nvSpPr>
        <xdr:cNvPr id="408" name="フローチャート: 判断 407">
          <a:extLst>
            <a:ext uri="{FF2B5EF4-FFF2-40B4-BE49-F238E27FC236}">
              <a16:creationId xmlns:a16="http://schemas.microsoft.com/office/drawing/2014/main" id="{00000000-0008-0000-0600-000098010000}"/>
            </a:ext>
          </a:extLst>
        </xdr:cNvPr>
        <xdr:cNvSpPr/>
      </xdr:nvSpPr>
      <xdr:spPr>
        <a:xfrm>
          <a:off x="9588500" y="13437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11203</xdr:rowOff>
    </xdr:from>
    <xdr:ext cx="534377" cy="259045"/>
    <xdr:sp macro="" textlink="">
      <xdr:nvSpPr>
        <xdr:cNvPr id="409" name="テキスト ボックス 408">
          <a:extLst>
            <a:ext uri="{FF2B5EF4-FFF2-40B4-BE49-F238E27FC236}">
              <a16:creationId xmlns:a16="http://schemas.microsoft.com/office/drawing/2014/main" id="{00000000-0008-0000-0600-000099010000}"/>
            </a:ext>
          </a:extLst>
        </xdr:cNvPr>
        <xdr:cNvSpPr txBox="1"/>
      </xdr:nvSpPr>
      <xdr:spPr>
        <a:xfrm>
          <a:off x="9372111" y="132128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130</xdr:rowOff>
    </xdr:from>
    <xdr:to>
      <xdr:col>45</xdr:col>
      <xdr:colOff>177800</xdr:colOff>
      <xdr:row>79</xdr:row>
      <xdr:rowOff>98879</xdr:rowOff>
    </xdr:to>
    <xdr:cxnSp macro="">
      <xdr:nvCxnSpPr>
        <xdr:cNvPr id="410" name="直線コネクタ 409">
          <a:extLst>
            <a:ext uri="{FF2B5EF4-FFF2-40B4-BE49-F238E27FC236}">
              <a16:creationId xmlns:a16="http://schemas.microsoft.com/office/drawing/2014/main" id="{00000000-0008-0000-0600-00009A010000}"/>
            </a:ext>
          </a:extLst>
        </xdr:cNvPr>
        <xdr:cNvCxnSpPr/>
      </xdr:nvCxnSpPr>
      <xdr:spPr>
        <a:xfrm>
          <a:off x="7861300" y="13373230"/>
          <a:ext cx="889000" cy="2701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29380</xdr:rowOff>
    </xdr:from>
    <xdr:to>
      <xdr:col>46</xdr:col>
      <xdr:colOff>38100</xdr:colOff>
      <xdr:row>78</xdr:row>
      <xdr:rowOff>130980</xdr:rowOff>
    </xdr:to>
    <xdr:sp macro="" textlink="">
      <xdr:nvSpPr>
        <xdr:cNvPr id="411" name="フローチャート: 判断 410">
          <a:extLst>
            <a:ext uri="{FF2B5EF4-FFF2-40B4-BE49-F238E27FC236}">
              <a16:creationId xmlns:a16="http://schemas.microsoft.com/office/drawing/2014/main" id="{00000000-0008-0000-0600-00009B010000}"/>
            </a:ext>
          </a:extLst>
        </xdr:cNvPr>
        <xdr:cNvSpPr/>
      </xdr:nvSpPr>
      <xdr:spPr>
        <a:xfrm>
          <a:off x="8699500" y="13402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76</xdr:row>
      <xdr:rowOff>147507</xdr:rowOff>
    </xdr:from>
    <xdr:ext cx="599010" cy="259045"/>
    <xdr:sp macro="" textlink="">
      <xdr:nvSpPr>
        <xdr:cNvPr id="412" name="テキスト ボックス 411">
          <a:extLst>
            <a:ext uri="{FF2B5EF4-FFF2-40B4-BE49-F238E27FC236}">
              <a16:creationId xmlns:a16="http://schemas.microsoft.com/office/drawing/2014/main" id="{00000000-0008-0000-0600-00009C010000}"/>
            </a:ext>
          </a:extLst>
        </xdr:cNvPr>
        <xdr:cNvSpPr txBox="1"/>
      </xdr:nvSpPr>
      <xdr:spPr>
        <a:xfrm>
          <a:off x="8450795" y="131777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133117</xdr:rowOff>
    </xdr:from>
    <xdr:to>
      <xdr:col>41</xdr:col>
      <xdr:colOff>101600</xdr:colOff>
      <xdr:row>78</xdr:row>
      <xdr:rowOff>63267</xdr:rowOff>
    </xdr:to>
    <xdr:sp macro="" textlink="">
      <xdr:nvSpPr>
        <xdr:cNvPr id="413" name="フローチャート: 判断 412">
          <a:extLst>
            <a:ext uri="{FF2B5EF4-FFF2-40B4-BE49-F238E27FC236}">
              <a16:creationId xmlns:a16="http://schemas.microsoft.com/office/drawing/2014/main" id="{00000000-0008-0000-0600-00009D010000}"/>
            </a:ext>
          </a:extLst>
        </xdr:cNvPr>
        <xdr:cNvSpPr/>
      </xdr:nvSpPr>
      <xdr:spPr>
        <a:xfrm>
          <a:off x="7810500" y="133347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78</xdr:row>
      <xdr:rowOff>54394</xdr:rowOff>
    </xdr:from>
    <xdr:ext cx="599010" cy="259045"/>
    <xdr:sp macro="" textlink="">
      <xdr:nvSpPr>
        <xdr:cNvPr id="414" name="テキスト ボックス 413">
          <a:extLst>
            <a:ext uri="{FF2B5EF4-FFF2-40B4-BE49-F238E27FC236}">
              <a16:creationId xmlns:a16="http://schemas.microsoft.com/office/drawing/2014/main" id="{00000000-0008-0000-0600-00009E010000}"/>
            </a:ext>
          </a:extLst>
        </xdr:cNvPr>
        <xdr:cNvSpPr txBox="1"/>
      </xdr:nvSpPr>
      <xdr:spPr>
        <a:xfrm>
          <a:off x="7561795" y="134274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125195</xdr:rowOff>
    </xdr:from>
    <xdr:to>
      <xdr:col>55</xdr:col>
      <xdr:colOff>50800</xdr:colOff>
      <xdr:row>79</xdr:row>
      <xdr:rowOff>55345</xdr:rowOff>
    </xdr:to>
    <xdr:sp macro="" textlink="">
      <xdr:nvSpPr>
        <xdr:cNvPr id="420" name="楕円 419">
          <a:extLst>
            <a:ext uri="{FF2B5EF4-FFF2-40B4-BE49-F238E27FC236}">
              <a16:creationId xmlns:a16="http://schemas.microsoft.com/office/drawing/2014/main" id="{00000000-0008-0000-0600-0000A4010000}"/>
            </a:ext>
          </a:extLst>
        </xdr:cNvPr>
        <xdr:cNvSpPr/>
      </xdr:nvSpPr>
      <xdr:spPr>
        <a:xfrm>
          <a:off x="10426700" y="134982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69739</xdr:rowOff>
    </xdr:from>
    <xdr:ext cx="534377" cy="259045"/>
    <xdr:sp macro="" textlink="">
      <xdr:nvSpPr>
        <xdr:cNvPr id="421" name="普通建設事業費 （ うち新規整備　）該当値テキスト">
          <a:extLst>
            <a:ext uri="{FF2B5EF4-FFF2-40B4-BE49-F238E27FC236}">
              <a16:creationId xmlns:a16="http://schemas.microsoft.com/office/drawing/2014/main" id="{00000000-0008-0000-0600-0000A5010000}"/>
            </a:ext>
          </a:extLst>
        </xdr:cNvPr>
        <xdr:cNvSpPr txBox="1"/>
      </xdr:nvSpPr>
      <xdr:spPr>
        <a:xfrm>
          <a:off x="10528300" y="134428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79</xdr:row>
      <xdr:rowOff>48079</xdr:rowOff>
    </xdr:from>
    <xdr:to>
      <xdr:col>50</xdr:col>
      <xdr:colOff>165100</xdr:colOff>
      <xdr:row>79</xdr:row>
      <xdr:rowOff>149679</xdr:rowOff>
    </xdr:to>
    <xdr:sp macro="" textlink="">
      <xdr:nvSpPr>
        <xdr:cNvPr id="422" name="楕円 421">
          <a:extLst>
            <a:ext uri="{FF2B5EF4-FFF2-40B4-BE49-F238E27FC236}">
              <a16:creationId xmlns:a16="http://schemas.microsoft.com/office/drawing/2014/main" id="{00000000-0008-0000-0600-0000A6010000}"/>
            </a:ext>
          </a:extLst>
        </xdr:cNvPr>
        <xdr:cNvSpPr/>
      </xdr:nvSpPr>
      <xdr:spPr>
        <a:xfrm>
          <a:off x="9588500" y="1359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79</xdr:row>
      <xdr:rowOff>140806</xdr:rowOff>
    </xdr:from>
    <xdr:ext cx="249299" cy="259045"/>
    <xdr:sp macro="" textlink="">
      <xdr:nvSpPr>
        <xdr:cNvPr id="423" name="テキスト ボックス 422">
          <a:extLst>
            <a:ext uri="{FF2B5EF4-FFF2-40B4-BE49-F238E27FC236}">
              <a16:creationId xmlns:a16="http://schemas.microsoft.com/office/drawing/2014/main" id="{00000000-0008-0000-0600-0000A7010000}"/>
            </a:ext>
          </a:extLst>
        </xdr:cNvPr>
        <xdr:cNvSpPr txBox="1"/>
      </xdr:nvSpPr>
      <xdr:spPr>
        <a:xfrm>
          <a:off x="9514650" y="136853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79</xdr:row>
      <xdr:rowOff>48079</xdr:rowOff>
    </xdr:from>
    <xdr:to>
      <xdr:col>46</xdr:col>
      <xdr:colOff>38100</xdr:colOff>
      <xdr:row>79</xdr:row>
      <xdr:rowOff>149679</xdr:rowOff>
    </xdr:to>
    <xdr:sp macro="" textlink="">
      <xdr:nvSpPr>
        <xdr:cNvPr id="424" name="楕円 423">
          <a:extLst>
            <a:ext uri="{FF2B5EF4-FFF2-40B4-BE49-F238E27FC236}">
              <a16:creationId xmlns:a16="http://schemas.microsoft.com/office/drawing/2014/main" id="{00000000-0008-0000-0600-0000A8010000}"/>
            </a:ext>
          </a:extLst>
        </xdr:cNvPr>
        <xdr:cNvSpPr/>
      </xdr:nvSpPr>
      <xdr:spPr>
        <a:xfrm>
          <a:off x="8699500" y="1359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79</xdr:row>
      <xdr:rowOff>140806</xdr:rowOff>
    </xdr:from>
    <xdr:ext cx="249299" cy="259045"/>
    <xdr:sp macro="" textlink="">
      <xdr:nvSpPr>
        <xdr:cNvPr id="425" name="テキスト ボックス 424">
          <a:extLst>
            <a:ext uri="{FF2B5EF4-FFF2-40B4-BE49-F238E27FC236}">
              <a16:creationId xmlns:a16="http://schemas.microsoft.com/office/drawing/2014/main" id="{00000000-0008-0000-0600-0000A9010000}"/>
            </a:ext>
          </a:extLst>
        </xdr:cNvPr>
        <xdr:cNvSpPr txBox="1"/>
      </xdr:nvSpPr>
      <xdr:spPr>
        <a:xfrm>
          <a:off x="8625650" y="136853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120780</xdr:rowOff>
    </xdr:from>
    <xdr:to>
      <xdr:col>41</xdr:col>
      <xdr:colOff>101600</xdr:colOff>
      <xdr:row>78</xdr:row>
      <xdr:rowOff>50930</xdr:rowOff>
    </xdr:to>
    <xdr:sp macro="" textlink="">
      <xdr:nvSpPr>
        <xdr:cNvPr id="426" name="楕円 425">
          <a:extLst>
            <a:ext uri="{FF2B5EF4-FFF2-40B4-BE49-F238E27FC236}">
              <a16:creationId xmlns:a16="http://schemas.microsoft.com/office/drawing/2014/main" id="{00000000-0008-0000-0600-0000AA010000}"/>
            </a:ext>
          </a:extLst>
        </xdr:cNvPr>
        <xdr:cNvSpPr/>
      </xdr:nvSpPr>
      <xdr:spPr>
        <a:xfrm>
          <a:off x="7810500" y="13322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76</xdr:row>
      <xdr:rowOff>67457</xdr:rowOff>
    </xdr:from>
    <xdr:ext cx="599010" cy="259045"/>
    <xdr:sp macro="" textlink="">
      <xdr:nvSpPr>
        <xdr:cNvPr id="427" name="テキスト ボックス 426">
          <a:extLst>
            <a:ext uri="{FF2B5EF4-FFF2-40B4-BE49-F238E27FC236}">
              <a16:creationId xmlns:a16="http://schemas.microsoft.com/office/drawing/2014/main" id="{00000000-0008-0000-0600-0000AB010000}"/>
            </a:ext>
          </a:extLst>
        </xdr:cNvPr>
        <xdr:cNvSpPr txBox="1"/>
      </xdr:nvSpPr>
      <xdr:spPr>
        <a:xfrm>
          <a:off x="7561795" y="130976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165,476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8" name="正方形/長方形 427">
          <a:extLst>
            <a:ext uri="{FF2B5EF4-FFF2-40B4-BE49-F238E27FC236}">
              <a16:creationId xmlns:a16="http://schemas.microsoft.com/office/drawing/2014/main" id="{00000000-0008-0000-0600-0000AC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9" name="正方形/長方形 428">
          <a:extLst>
            <a:ext uri="{FF2B5EF4-FFF2-40B4-BE49-F238E27FC236}">
              <a16:creationId xmlns:a16="http://schemas.microsoft.com/office/drawing/2014/main" id="{00000000-0008-0000-0600-0000AD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0" name="正方形/長方形 429">
          <a:extLst>
            <a:ext uri="{FF2B5EF4-FFF2-40B4-BE49-F238E27FC236}">
              <a16:creationId xmlns:a16="http://schemas.microsoft.com/office/drawing/2014/main" id="{00000000-0008-0000-0600-0000AE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1" name="正方形/長方形 430">
          <a:extLst>
            <a:ext uri="{FF2B5EF4-FFF2-40B4-BE49-F238E27FC236}">
              <a16:creationId xmlns:a16="http://schemas.microsoft.com/office/drawing/2014/main" id="{00000000-0008-0000-0600-0000AF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2" name="正方形/長方形 431">
          <a:extLst>
            <a:ext uri="{FF2B5EF4-FFF2-40B4-BE49-F238E27FC236}">
              <a16:creationId xmlns:a16="http://schemas.microsoft.com/office/drawing/2014/main" id="{00000000-0008-0000-0600-0000B0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64,230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6" name="テキスト ボックス 435">
          <a:extLst>
            <a:ext uri="{FF2B5EF4-FFF2-40B4-BE49-F238E27FC236}">
              <a16:creationId xmlns:a16="http://schemas.microsoft.com/office/drawing/2014/main" id="{00000000-0008-0000-0600-0000B4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7" name="直線コネクタ 436">
          <a:extLst>
            <a:ext uri="{FF2B5EF4-FFF2-40B4-BE49-F238E27FC236}">
              <a16:creationId xmlns:a16="http://schemas.microsoft.com/office/drawing/2014/main" id="{00000000-0008-0000-0600-0000B5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25400</xdr:rowOff>
    </xdr:from>
    <xdr:to>
      <xdr:col>59</xdr:col>
      <xdr:colOff>50800</xdr:colOff>
      <xdr:row>98</xdr:row>
      <xdr:rowOff>25400</xdr:rowOff>
    </xdr:to>
    <xdr:cxnSp macro="">
      <xdr:nvCxnSpPr>
        <xdr:cNvPr id="438" name="直線コネクタ 437">
          <a:extLst>
            <a:ext uri="{FF2B5EF4-FFF2-40B4-BE49-F238E27FC236}">
              <a16:creationId xmlns:a16="http://schemas.microsoft.com/office/drawing/2014/main" id="{00000000-0008-0000-0600-0000B6010000}"/>
            </a:ext>
          </a:extLst>
        </xdr:cNvPr>
        <xdr:cNvCxnSpPr/>
      </xdr:nvCxnSpPr>
      <xdr:spPr>
        <a:xfrm>
          <a:off x="6604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54627</xdr:rowOff>
    </xdr:from>
    <xdr:ext cx="248786" cy="259045"/>
    <xdr:sp macro="" textlink="">
      <xdr:nvSpPr>
        <xdr:cNvPr id="439" name="テキスト ボックス 438">
          <a:extLst>
            <a:ext uri="{FF2B5EF4-FFF2-40B4-BE49-F238E27FC236}">
              <a16:creationId xmlns:a16="http://schemas.microsoft.com/office/drawing/2014/main" id="{00000000-0008-0000-0600-0000B7010000}"/>
            </a:ext>
          </a:extLst>
        </xdr:cNvPr>
        <xdr:cNvSpPr txBox="1"/>
      </xdr:nvSpPr>
      <xdr:spPr>
        <a:xfrm>
          <a:off x="6355214" y="16685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0" name="直線コネクタ 439">
          <a:extLst>
            <a:ext uri="{FF2B5EF4-FFF2-40B4-BE49-F238E27FC236}">
              <a16:creationId xmlns:a16="http://schemas.microsoft.com/office/drawing/2014/main" id="{00000000-0008-0000-0600-0000B8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93</xdr:row>
      <xdr:rowOff>168927</xdr:rowOff>
    </xdr:from>
    <xdr:ext cx="685572" cy="259045"/>
    <xdr:sp macro="" textlink="">
      <xdr:nvSpPr>
        <xdr:cNvPr id="441" name="テキスト ボックス 440">
          <a:extLst>
            <a:ext uri="{FF2B5EF4-FFF2-40B4-BE49-F238E27FC236}">
              <a16:creationId xmlns:a16="http://schemas.microsoft.com/office/drawing/2014/main" id="{00000000-0008-0000-0600-0000B9010000}"/>
            </a:ext>
          </a:extLst>
        </xdr:cNvPr>
        <xdr:cNvSpPr txBox="1"/>
      </xdr:nvSpPr>
      <xdr:spPr>
        <a:xfrm>
          <a:off x="5918428" y="1611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82550</xdr:rowOff>
    </xdr:from>
    <xdr:to>
      <xdr:col>59</xdr:col>
      <xdr:colOff>50800</xdr:colOff>
      <xdr:row>91</xdr:row>
      <xdr:rowOff>82550</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a:off x="6604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90</xdr:row>
      <xdr:rowOff>111777</xdr:rowOff>
    </xdr:from>
    <xdr:ext cx="685572" cy="259045"/>
    <xdr:sp macro="" textlink="">
      <xdr:nvSpPr>
        <xdr:cNvPr id="443" name="テキスト ボックス 442">
          <a:extLst>
            <a:ext uri="{FF2B5EF4-FFF2-40B4-BE49-F238E27FC236}">
              <a16:creationId xmlns:a16="http://schemas.microsoft.com/office/drawing/2014/main" id="{00000000-0008-0000-0600-0000BB010000}"/>
            </a:ext>
          </a:extLst>
        </xdr:cNvPr>
        <xdr:cNvSpPr txBox="1"/>
      </xdr:nvSpPr>
      <xdr:spPr>
        <a:xfrm>
          <a:off x="5918428" y="155422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4" name="直線コネクタ 443">
          <a:extLst>
            <a:ext uri="{FF2B5EF4-FFF2-40B4-BE49-F238E27FC236}">
              <a16:creationId xmlns:a16="http://schemas.microsoft.com/office/drawing/2014/main" id="{00000000-0008-0000-0600-0000BC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45" name="テキスト ボックス 444">
          <a:extLst>
            <a:ext uri="{FF2B5EF4-FFF2-40B4-BE49-F238E27FC236}">
              <a16:creationId xmlns:a16="http://schemas.microsoft.com/office/drawing/2014/main" id="{00000000-0008-0000-0600-0000BD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6" name="普通建設事業費 （ うち更新整備　）グラフ枠">
          <a:extLst>
            <a:ext uri="{FF2B5EF4-FFF2-40B4-BE49-F238E27FC236}">
              <a16:creationId xmlns:a16="http://schemas.microsoft.com/office/drawing/2014/main" id="{00000000-0008-0000-0600-0000BE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129735</xdr:rowOff>
    </xdr:from>
    <xdr:to>
      <xdr:col>54</xdr:col>
      <xdr:colOff>189865</xdr:colOff>
      <xdr:row>98</xdr:row>
      <xdr:rowOff>25400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flipV="1">
          <a:off x="10475595" y="15560235"/>
          <a:ext cx="1270" cy="12672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29227</xdr:rowOff>
    </xdr:from>
    <xdr:ext cx="249299" cy="259045"/>
    <xdr:sp macro="" textlink="">
      <xdr:nvSpPr>
        <xdr:cNvPr id="448" name="普通建設事業費 （ うち更新整備　）最小値テキスト">
          <a:extLst>
            <a:ext uri="{FF2B5EF4-FFF2-40B4-BE49-F238E27FC236}">
              <a16:creationId xmlns:a16="http://schemas.microsoft.com/office/drawing/2014/main" id="{00000000-0008-0000-0600-0000C0010000}"/>
            </a:ext>
          </a:extLst>
        </xdr:cNvPr>
        <xdr:cNvSpPr txBox="1"/>
      </xdr:nvSpPr>
      <xdr:spPr>
        <a:xfrm>
          <a:off x="10528300" y="1683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25400</xdr:rowOff>
    </xdr:from>
    <xdr:to>
      <xdr:col>55</xdr:col>
      <xdr:colOff>88900</xdr:colOff>
      <xdr:row>98</xdr:row>
      <xdr:rowOff>25400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10388600" y="16827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76412</xdr:rowOff>
    </xdr:from>
    <xdr:ext cx="690189" cy="259045"/>
    <xdr:sp macro="" textlink="">
      <xdr:nvSpPr>
        <xdr:cNvPr id="450" name="普通建設事業費 （ うち更新整備　）最大値テキスト">
          <a:extLst>
            <a:ext uri="{FF2B5EF4-FFF2-40B4-BE49-F238E27FC236}">
              <a16:creationId xmlns:a16="http://schemas.microsoft.com/office/drawing/2014/main" id="{00000000-0008-0000-0600-0000C2010000}"/>
            </a:ext>
          </a:extLst>
        </xdr:cNvPr>
        <xdr:cNvSpPr txBox="1"/>
      </xdr:nvSpPr>
      <xdr:spPr>
        <a:xfrm>
          <a:off x="10528300" y="1533546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2,217,436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129735</xdr:rowOff>
    </xdr:from>
    <xdr:to>
      <xdr:col>55</xdr:col>
      <xdr:colOff>88900</xdr:colOff>
      <xdr:row>90</xdr:row>
      <xdr:rowOff>129735</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10388600" y="155602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68800</xdr:rowOff>
    </xdr:from>
    <xdr:to>
      <xdr:col>55</xdr:col>
      <xdr:colOff>0</xdr:colOff>
      <xdr:row>97</xdr:row>
      <xdr:rowOff>28770</xdr:rowOff>
    </xdr:to>
    <xdr:cxnSp macro="">
      <xdr:nvCxnSpPr>
        <xdr:cNvPr id="452" name="直線コネクタ 451">
          <a:extLst>
            <a:ext uri="{FF2B5EF4-FFF2-40B4-BE49-F238E27FC236}">
              <a16:creationId xmlns:a16="http://schemas.microsoft.com/office/drawing/2014/main" id="{00000000-0008-0000-0600-0000C4010000}"/>
            </a:ext>
          </a:extLst>
        </xdr:cNvPr>
        <xdr:cNvCxnSpPr/>
      </xdr:nvCxnSpPr>
      <xdr:spPr>
        <a:xfrm flipV="1">
          <a:off x="9639300" y="16528000"/>
          <a:ext cx="838200" cy="1314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34927</xdr:rowOff>
    </xdr:from>
    <xdr:ext cx="599010" cy="259045"/>
    <xdr:sp macro="" textlink="">
      <xdr:nvSpPr>
        <xdr:cNvPr id="453" name="普通建設事業費 （ うち更新整備　）平均値テキスト">
          <a:extLst>
            <a:ext uri="{FF2B5EF4-FFF2-40B4-BE49-F238E27FC236}">
              <a16:creationId xmlns:a16="http://schemas.microsoft.com/office/drawing/2014/main" id="{00000000-0008-0000-0600-0000C5010000}"/>
            </a:ext>
          </a:extLst>
        </xdr:cNvPr>
        <xdr:cNvSpPr txBox="1"/>
      </xdr:nvSpPr>
      <xdr:spPr>
        <a:xfrm>
          <a:off x="10528300" y="1666557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156,693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56500</xdr:rowOff>
    </xdr:from>
    <xdr:to>
      <xdr:col>55</xdr:col>
      <xdr:colOff>50800</xdr:colOff>
      <xdr:row>97</xdr:row>
      <xdr:rowOff>158100</xdr:rowOff>
    </xdr:to>
    <xdr:sp macro="" textlink="">
      <xdr:nvSpPr>
        <xdr:cNvPr id="454" name="フローチャート: 判断 453">
          <a:extLst>
            <a:ext uri="{FF2B5EF4-FFF2-40B4-BE49-F238E27FC236}">
              <a16:creationId xmlns:a16="http://schemas.microsoft.com/office/drawing/2014/main" id="{00000000-0008-0000-0600-0000C6010000}"/>
            </a:ext>
          </a:extLst>
        </xdr:cNvPr>
        <xdr:cNvSpPr/>
      </xdr:nvSpPr>
      <xdr:spPr>
        <a:xfrm>
          <a:off x="10426700" y="16687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28770</xdr:rowOff>
    </xdr:from>
    <xdr:to>
      <xdr:col>50</xdr:col>
      <xdr:colOff>114300</xdr:colOff>
      <xdr:row>97</xdr:row>
      <xdr:rowOff>89514</xdr:rowOff>
    </xdr:to>
    <xdr:cxnSp macro="">
      <xdr:nvCxnSpPr>
        <xdr:cNvPr id="455" name="直線コネクタ 454">
          <a:extLst>
            <a:ext uri="{FF2B5EF4-FFF2-40B4-BE49-F238E27FC236}">
              <a16:creationId xmlns:a16="http://schemas.microsoft.com/office/drawing/2014/main" id="{00000000-0008-0000-0600-0000C7010000}"/>
            </a:ext>
          </a:extLst>
        </xdr:cNvPr>
        <xdr:cNvCxnSpPr/>
      </xdr:nvCxnSpPr>
      <xdr:spPr>
        <a:xfrm flipV="1">
          <a:off x="8750300" y="16659420"/>
          <a:ext cx="889000" cy="607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62294</xdr:rowOff>
    </xdr:from>
    <xdr:to>
      <xdr:col>50</xdr:col>
      <xdr:colOff>165100</xdr:colOff>
      <xdr:row>97</xdr:row>
      <xdr:rowOff>163894</xdr:rowOff>
    </xdr:to>
    <xdr:sp macro="" textlink="">
      <xdr:nvSpPr>
        <xdr:cNvPr id="456" name="フローチャート: 判断 455">
          <a:extLst>
            <a:ext uri="{FF2B5EF4-FFF2-40B4-BE49-F238E27FC236}">
              <a16:creationId xmlns:a16="http://schemas.microsoft.com/office/drawing/2014/main" id="{00000000-0008-0000-0600-0000C8010000}"/>
            </a:ext>
          </a:extLst>
        </xdr:cNvPr>
        <xdr:cNvSpPr/>
      </xdr:nvSpPr>
      <xdr:spPr>
        <a:xfrm>
          <a:off x="9588500" y="16692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97</xdr:row>
      <xdr:rowOff>155021</xdr:rowOff>
    </xdr:from>
    <xdr:ext cx="599010" cy="259045"/>
    <xdr:sp macro="" textlink="">
      <xdr:nvSpPr>
        <xdr:cNvPr id="457" name="テキスト ボックス 456">
          <a:extLst>
            <a:ext uri="{FF2B5EF4-FFF2-40B4-BE49-F238E27FC236}">
              <a16:creationId xmlns:a16="http://schemas.microsoft.com/office/drawing/2014/main" id="{00000000-0008-0000-0600-0000C9010000}"/>
            </a:ext>
          </a:extLst>
        </xdr:cNvPr>
        <xdr:cNvSpPr txBox="1"/>
      </xdr:nvSpPr>
      <xdr:spPr>
        <a:xfrm>
          <a:off x="9339795" y="167856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89514</xdr:rowOff>
    </xdr:from>
    <xdr:to>
      <xdr:col>45</xdr:col>
      <xdr:colOff>177800</xdr:colOff>
      <xdr:row>97</xdr:row>
      <xdr:rowOff>95568</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flipV="1">
          <a:off x="7861300" y="16720164"/>
          <a:ext cx="889000" cy="60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73092</xdr:rowOff>
    </xdr:from>
    <xdr:to>
      <xdr:col>46</xdr:col>
      <xdr:colOff>38100</xdr:colOff>
      <xdr:row>98</xdr:row>
      <xdr:rowOff>3242</xdr:rowOff>
    </xdr:to>
    <xdr:sp macro="" textlink="">
      <xdr:nvSpPr>
        <xdr:cNvPr id="459" name="フローチャート: 判断 458">
          <a:extLst>
            <a:ext uri="{FF2B5EF4-FFF2-40B4-BE49-F238E27FC236}">
              <a16:creationId xmlns:a16="http://schemas.microsoft.com/office/drawing/2014/main" id="{00000000-0008-0000-0600-0000CB010000}"/>
            </a:ext>
          </a:extLst>
        </xdr:cNvPr>
        <xdr:cNvSpPr/>
      </xdr:nvSpPr>
      <xdr:spPr>
        <a:xfrm>
          <a:off x="8699500" y="167037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97</xdr:row>
      <xdr:rowOff>165819</xdr:rowOff>
    </xdr:from>
    <xdr:ext cx="599010" cy="259045"/>
    <xdr:sp macro="" textlink="">
      <xdr:nvSpPr>
        <xdr:cNvPr id="460" name="テキスト ボックス 459">
          <a:extLst>
            <a:ext uri="{FF2B5EF4-FFF2-40B4-BE49-F238E27FC236}">
              <a16:creationId xmlns:a16="http://schemas.microsoft.com/office/drawing/2014/main" id="{00000000-0008-0000-0600-0000CC010000}"/>
            </a:ext>
          </a:extLst>
        </xdr:cNvPr>
        <xdr:cNvSpPr txBox="1"/>
      </xdr:nvSpPr>
      <xdr:spPr>
        <a:xfrm>
          <a:off x="8450795" y="167964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70354</xdr:rowOff>
    </xdr:from>
    <xdr:to>
      <xdr:col>41</xdr:col>
      <xdr:colOff>101600</xdr:colOff>
      <xdr:row>98</xdr:row>
      <xdr:rowOff>504</xdr:rowOff>
    </xdr:to>
    <xdr:sp macro="" textlink="">
      <xdr:nvSpPr>
        <xdr:cNvPr id="461" name="フローチャート: 判断 460">
          <a:extLst>
            <a:ext uri="{FF2B5EF4-FFF2-40B4-BE49-F238E27FC236}">
              <a16:creationId xmlns:a16="http://schemas.microsoft.com/office/drawing/2014/main" id="{00000000-0008-0000-0600-0000CD010000}"/>
            </a:ext>
          </a:extLst>
        </xdr:cNvPr>
        <xdr:cNvSpPr/>
      </xdr:nvSpPr>
      <xdr:spPr>
        <a:xfrm>
          <a:off x="7810500" y="167010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97</xdr:row>
      <xdr:rowOff>163081</xdr:rowOff>
    </xdr:from>
    <xdr:ext cx="599010" cy="259045"/>
    <xdr:sp macro="" textlink="">
      <xdr:nvSpPr>
        <xdr:cNvPr id="462" name="テキスト ボックス 461">
          <a:extLst>
            <a:ext uri="{FF2B5EF4-FFF2-40B4-BE49-F238E27FC236}">
              <a16:creationId xmlns:a16="http://schemas.microsoft.com/office/drawing/2014/main" id="{00000000-0008-0000-0600-0000CE010000}"/>
            </a:ext>
          </a:extLst>
        </xdr:cNvPr>
        <xdr:cNvSpPr txBox="1"/>
      </xdr:nvSpPr>
      <xdr:spPr>
        <a:xfrm>
          <a:off x="7561795" y="167937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3" name="テキスト ボックス 462">
          <a:extLst>
            <a:ext uri="{FF2B5EF4-FFF2-40B4-BE49-F238E27FC236}">
              <a16:creationId xmlns:a16="http://schemas.microsoft.com/office/drawing/2014/main" id="{00000000-0008-0000-0600-0000CF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64" name="テキスト ボックス 463">
          <a:extLst>
            <a:ext uri="{FF2B5EF4-FFF2-40B4-BE49-F238E27FC236}">
              <a16:creationId xmlns:a16="http://schemas.microsoft.com/office/drawing/2014/main" id="{00000000-0008-0000-0600-0000D0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65" name="テキスト ボックス 464">
          <a:extLst>
            <a:ext uri="{FF2B5EF4-FFF2-40B4-BE49-F238E27FC236}">
              <a16:creationId xmlns:a16="http://schemas.microsoft.com/office/drawing/2014/main" id="{00000000-0008-0000-0600-0000D1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67" name="テキスト ボックス 466">
          <a:extLst>
            <a:ext uri="{FF2B5EF4-FFF2-40B4-BE49-F238E27FC236}">
              <a16:creationId xmlns:a16="http://schemas.microsoft.com/office/drawing/2014/main" id="{00000000-0008-0000-0600-0000D3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18000</xdr:rowOff>
    </xdr:from>
    <xdr:to>
      <xdr:col>55</xdr:col>
      <xdr:colOff>50800</xdr:colOff>
      <xdr:row>96</xdr:row>
      <xdr:rowOff>119600</xdr:rowOff>
    </xdr:to>
    <xdr:sp macro="" textlink="">
      <xdr:nvSpPr>
        <xdr:cNvPr id="468" name="楕円 467">
          <a:extLst>
            <a:ext uri="{FF2B5EF4-FFF2-40B4-BE49-F238E27FC236}">
              <a16:creationId xmlns:a16="http://schemas.microsoft.com/office/drawing/2014/main" id="{00000000-0008-0000-0600-0000D4010000}"/>
            </a:ext>
          </a:extLst>
        </xdr:cNvPr>
        <xdr:cNvSpPr/>
      </xdr:nvSpPr>
      <xdr:spPr>
        <a:xfrm>
          <a:off x="10426700" y="1647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95</xdr:row>
      <xdr:rowOff>40877</xdr:rowOff>
    </xdr:from>
    <xdr:ext cx="599010" cy="259045"/>
    <xdr:sp macro="" textlink="">
      <xdr:nvSpPr>
        <xdr:cNvPr id="469" name="普通建設事業費 （ うち更新整備　）該当値テキスト">
          <a:extLst>
            <a:ext uri="{FF2B5EF4-FFF2-40B4-BE49-F238E27FC236}">
              <a16:creationId xmlns:a16="http://schemas.microsoft.com/office/drawing/2014/main" id="{00000000-0008-0000-0600-0000D5010000}"/>
            </a:ext>
          </a:extLst>
        </xdr:cNvPr>
        <xdr:cNvSpPr txBox="1"/>
      </xdr:nvSpPr>
      <xdr:spPr>
        <a:xfrm>
          <a:off x="10528300" y="163286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524,058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96</xdr:row>
      <xdr:rowOff>149420</xdr:rowOff>
    </xdr:from>
    <xdr:to>
      <xdr:col>50</xdr:col>
      <xdr:colOff>165100</xdr:colOff>
      <xdr:row>97</xdr:row>
      <xdr:rowOff>79570</xdr:rowOff>
    </xdr:to>
    <xdr:sp macro="" textlink="">
      <xdr:nvSpPr>
        <xdr:cNvPr id="470" name="楕円 469">
          <a:extLst>
            <a:ext uri="{FF2B5EF4-FFF2-40B4-BE49-F238E27FC236}">
              <a16:creationId xmlns:a16="http://schemas.microsoft.com/office/drawing/2014/main" id="{00000000-0008-0000-0600-0000D6010000}"/>
            </a:ext>
          </a:extLst>
        </xdr:cNvPr>
        <xdr:cNvSpPr/>
      </xdr:nvSpPr>
      <xdr:spPr>
        <a:xfrm>
          <a:off x="9588500" y="16608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95</xdr:row>
      <xdr:rowOff>96097</xdr:rowOff>
    </xdr:from>
    <xdr:ext cx="599010" cy="259045"/>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9339795" y="163838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294,103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38714</xdr:rowOff>
    </xdr:from>
    <xdr:to>
      <xdr:col>46</xdr:col>
      <xdr:colOff>38100</xdr:colOff>
      <xdr:row>97</xdr:row>
      <xdr:rowOff>140314</xdr:rowOff>
    </xdr:to>
    <xdr:sp macro="" textlink="">
      <xdr:nvSpPr>
        <xdr:cNvPr id="472" name="楕円 471">
          <a:extLst>
            <a:ext uri="{FF2B5EF4-FFF2-40B4-BE49-F238E27FC236}">
              <a16:creationId xmlns:a16="http://schemas.microsoft.com/office/drawing/2014/main" id="{00000000-0008-0000-0600-0000D8010000}"/>
            </a:ext>
          </a:extLst>
        </xdr:cNvPr>
        <xdr:cNvSpPr/>
      </xdr:nvSpPr>
      <xdr:spPr>
        <a:xfrm>
          <a:off x="8699500" y="166693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95</xdr:row>
      <xdr:rowOff>156841</xdr:rowOff>
    </xdr:from>
    <xdr:ext cx="599010" cy="259045"/>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8450795" y="164445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187,814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44768</xdr:rowOff>
    </xdr:from>
    <xdr:to>
      <xdr:col>41</xdr:col>
      <xdr:colOff>101600</xdr:colOff>
      <xdr:row>97</xdr:row>
      <xdr:rowOff>146368</xdr:rowOff>
    </xdr:to>
    <xdr:sp macro="" textlink="">
      <xdr:nvSpPr>
        <xdr:cNvPr id="474" name="楕円 473">
          <a:extLst>
            <a:ext uri="{FF2B5EF4-FFF2-40B4-BE49-F238E27FC236}">
              <a16:creationId xmlns:a16="http://schemas.microsoft.com/office/drawing/2014/main" id="{00000000-0008-0000-0600-0000DA010000}"/>
            </a:ext>
          </a:extLst>
        </xdr:cNvPr>
        <xdr:cNvSpPr/>
      </xdr:nvSpPr>
      <xdr:spPr>
        <a:xfrm>
          <a:off x="7810500" y="16675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95</xdr:row>
      <xdr:rowOff>162895</xdr:rowOff>
    </xdr:from>
    <xdr:ext cx="59901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7561795" y="164506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177,221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76" name="正方形/長方形 475">
          <a:extLst>
            <a:ext uri="{FF2B5EF4-FFF2-40B4-BE49-F238E27FC236}">
              <a16:creationId xmlns:a16="http://schemas.microsoft.com/office/drawing/2014/main" id="{00000000-0008-0000-0600-0000DC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77" name="正方形/長方形 476">
          <a:extLst>
            <a:ext uri="{FF2B5EF4-FFF2-40B4-BE49-F238E27FC236}">
              <a16:creationId xmlns:a16="http://schemas.microsoft.com/office/drawing/2014/main" id="{00000000-0008-0000-0600-0000DD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78" name="正方形/長方形 477">
          <a:extLst>
            <a:ext uri="{FF2B5EF4-FFF2-40B4-BE49-F238E27FC236}">
              <a16:creationId xmlns:a16="http://schemas.microsoft.com/office/drawing/2014/main" id="{00000000-0008-0000-0600-0000DE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79" name="正方形/長方形 478">
          <a:extLst>
            <a:ext uri="{FF2B5EF4-FFF2-40B4-BE49-F238E27FC236}">
              <a16:creationId xmlns:a16="http://schemas.microsoft.com/office/drawing/2014/main" id="{00000000-0008-0000-0600-0000DF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0" name="正方形/長方形 479">
          <a:extLst>
            <a:ext uri="{FF2B5EF4-FFF2-40B4-BE49-F238E27FC236}">
              <a16:creationId xmlns:a16="http://schemas.microsoft.com/office/drawing/2014/main" id="{00000000-0008-0000-0600-0000E0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1" name="正方形/長方形 480">
          <a:extLst>
            <a:ext uri="{FF2B5EF4-FFF2-40B4-BE49-F238E27FC236}">
              <a16:creationId xmlns:a16="http://schemas.microsoft.com/office/drawing/2014/main" id="{00000000-0008-0000-0600-0000E1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82" name="正方形/長方形 481">
          <a:extLst>
            <a:ext uri="{FF2B5EF4-FFF2-40B4-BE49-F238E27FC236}">
              <a16:creationId xmlns:a16="http://schemas.microsoft.com/office/drawing/2014/main" id="{00000000-0008-0000-0600-0000E2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83" name="正方形/長方形 482">
          <a:extLst>
            <a:ext uri="{FF2B5EF4-FFF2-40B4-BE49-F238E27FC236}">
              <a16:creationId xmlns:a16="http://schemas.microsoft.com/office/drawing/2014/main" id="{00000000-0008-0000-0600-0000E3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84" name="テキスト ボックス 483">
          <a:extLst>
            <a:ext uri="{FF2B5EF4-FFF2-40B4-BE49-F238E27FC236}">
              <a16:creationId xmlns:a16="http://schemas.microsoft.com/office/drawing/2014/main" id="{00000000-0008-0000-0600-0000E4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85" name="直線コネクタ 484">
          <a:extLst>
            <a:ext uri="{FF2B5EF4-FFF2-40B4-BE49-F238E27FC236}">
              <a16:creationId xmlns:a16="http://schemas.microsoft.com/office/drawing/2014/main" id="{00000000-0008-0000-0600-0000E5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86" name="直線コネクタ 485">
          <a:extLst>
            <a:ext uri="{FF2B5EF4-FFF2-40B4-BE49-F238E27FC236}">
              <a16:creationId xmlns:a16="http://schemas.microsoft.com/office/drawing/2014/main" id="{00000000-0008-0000-0600-0000E6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88" name="直線コネクタ 487">
          <a:extLst>
            <a:ext uri="{FF2B5EF4-FFF2-40B4-BE49-F238E27FC236}">
              <a16:creationId xmlns:a16="http://schemas.microsoft.com/office/drawing/2014/main" id="{00000000-0008-0000-0600-0000E8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490" name="直線コネクタ 489">
          <a:extLst>
            <a:ext uri="{FF2B5EF4-FFF2-40B4-BE49-F238E27FC236}">
              <a16:creationId xmlns:a16="http://schemas.microsoft.com/office/drawing/2014/main" id="{00000000-0008-0000-0600-0000EA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491" name="テキスト ボックス 490">
          <a:extLst>
            <a:ext uri="{FF2B5EF4-FFF2-40B4-BE49-F238E27FC236}">
              <a16:creationId xmlns:a16="http://schemas.microsoft.com/office/drawing/2014/main" id="{00000000-0008-0000-0600-0000EB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492" name="直線コネクタ 491">
          <a:extLst>
            <a:ext uri="{FF2B5EF4-FFF2-40B4-BE49-F238E27FC236}">
              <a16:creationId xmlns:a16="http://schemas.microsoft.com/office/drawing/2014/main" id="{00000000-0008-0000-0600-0000EC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493" name="テキスト ボックス 492">
          <a:extLst>
            <a:ext uri="{FF2B5EF4-FFF2-40B4-BE49-F238E27FC236}">
              <a16:creationId xmlns:a16="http://schemas.microsoft.com/office/drawing/2014/main" id="{00000000-0008-0000-0600-0000ED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494" name="直線コネクタ 493">
          <a:extLst>
            <a:ext uri="{FF2B5EF4-FFF2-40B4-BE49-F238E27FC236}">
              <a16:creationId xmlns:a16="http://schemas.microsoft.com/office/drawing/2014/main" id="{00000000-0008-0000-0600-0000EE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495" name="テキスト ボックス 494">
          <a:extLst>
            <a:ext uri="{FF2B5EF4-FFF2-40B4-BE49-F238E27FC236}">
              <a16:creationId xmlns:a16="http://schemas.microsoft.com/office/drawing/2014/main" id="{00000000-0008-0000-0600-0000EF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496" name="直線コネクタ 495">
          <a:extLst>
            <a:ext uri="{FF2B5EF4-FFF2-40B4-BE49-F238E27FC236}">
              <a16:creationId xmlns:a16="http://schemas.microsoft.com/office/drawing/2014/main" id="{00000000-0008-0000-0600-0000F0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497" name="テキスト ボックス 496">
          <a:extLst>
            <a:ext uri="{FF2B5EF4-FFF2-40B4-BE49-F238E27FC236}">
              <a16:creationId xmlns:a16="http://schemas.microsoft.com/office/drawing/2014/main" id="{00000000-0008-0000-0600-0000F1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498" name="災害復旧事業費グラフ枠">
          <a:extLst>
            <a:ext uri="{FF2B5EF4-FFF2-40B4-BE49-F238E27FC236}">
              <a16:creationId xmlns:a16="http://schemas.microsoft.com/office/drawing/2014/main" id="{00000000-0008-0000-0600-0000F2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153690</xdr:rowOff>
    </xdr:from>
    <xdr:to>
      <xdr:col>85</xdr:col>
      <xdr:colOff>126364</xdr:colOff>
      <xdr:row>39</xdr:row>
      <xdr:rowOff>44450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flipV="1">
          <a:off x="16317595" y="5468640"/>
          <a:ext cx="1269" cy="12623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48277</xdr:rowOff>
    </xdr:from>
    <xdr:ext cx="249299" cy="259045"/>
    <xdr:sp macro="" textlink="">
      <xdr:nvSpPr>
        <xdr:cNvPr id="500" name="災害復旧事業費最小値テキスト">
          <a:extLst>
            <a:ext uri="{FF2B5EF4-FFF2-40B4-BE49-F238E27FC236}">
              <a16:creationId xmlns:a16="http://schemas.microsoft.com/office/drawing/2014/main" id="{00000000-0008-0000-0600-0000F4010000}"/>
            </a:ext>
          </a:extLst>
        </xdr:cNvPr>
        <xdr:cNvSpPr txBox="1"/>
      </xdr:nvSpPr>
      <xdr:spPr>
        <a:xfrm>
          <a:off x="16370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01" name="直線コネクタ 500">
          <a:extLst>
            <a:ext uri="{FF2B5EF4-FFF2-40B4-BE49-F238E27FC236}">
              <a16:creationId xmlns:a16="http://schemas.microsoft.com/office/drawing/2014/main" id="{00000000-0008-0000-0600-0000F501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100367</xdr:rowOff>
    </xdr:from>
    <xdr:ext cx="599010" cy="259045"/>
    <xdr:sp macro="" textlink="">
      <xdr:nvSpPr>
        <xdr:cNvPr id="502" name="災害復旧事業費最大値テキスト">
          <a:extLst>
            <a:ext uri="{FF2B5EF4-FFF2-40B4-BE49-F238E27FC236}">
              <a16:creationId xmlns:a16="http://schemas.microsoft.com/office/drawing/2014/main" id="{00000000-0008-0000-0600-0000F6010000}"/>
            </a:ext>
          </a:extLst>
        </xdr:cNvPr>
        <xdr:cNvSpPr txBox="1"/>
      </xdr:nvSpPr>
      <xdr:spPr>
        <a:xfrm>
          <a:off x="16370300" y="52438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331,328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153690</xdr:rowOff>
    </xdr:from>
    <xdr:to>
      <xdr:col>86</xdr:col>
      <xdr:colOff>25400</xdr:colOff>
      <xdr:row>31</xdr:row>
      <xdr:rowOff>153690</xdr:rowOff>
    </xdr:to>
    <xdr:cxnSp macro="">
      <xdr:nvCxnSpPr>
        <xdr:cNvPr id="503" name="直線コネクタ 502">
          <a:extLst>
            <a:ext uri="{FF2B5EF4-FFF2-40B4-BE49-F238E27FC236}">
              <a16:creationId xmlns:a16="http://schemas.microsoft.com/office/drawing/2014/main" id="{00000000-0008-0000-0600-0000F7010000}"/>
            </a:ext>
          </a:extLst>
        </xdr:cNvPr>
        <xdr:cNvCxnSpPr/>
      </xdr:nvCxnSpPr>
      <xdr:spPr>
        <a:xfrm>
          <a:off x="16230600" y="54686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33801</xdr:rowOff>
    </xdr:from>
    <xdr:to>
      <xdr:col>85</xdr:col>
      <xdr:colOff>127000</xdr:colOff>
      <xdr:row>38</xdr:row>
      <xdr:rowOff>123435</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5481300" y="6377451"/>
          <a:ext cx="838200" cy="2610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78959</xdr:rowOff>
    </xdr:from>
    <xdr:ext cx="534377" cy="259045"/>
    <xdr:sp macro="" textlink="">
      <xdr:nvSpPr>
        <xdr:cNvPr id="505" name="災害復旧事業費平均値テキスト">
          <a:extLst>
            <a:ext uri="{FF2B5EF4-FFF2-40B4-BE49-F238E27FC236}">
              <a16:creationId xmlns:a16="http://schemas.microsoft.com/office/drawing/2014/main" id="{00000000-0008-0000-0600-0000F9010000}"/>
            </a:ext>
          </a:extLst>
        </xdr:cNvPr>
        <xdr:cNvSpPr txBox="1"/>
      </xdr:nvSpPr>
      <xdr:spPr>
        <a:xfrm>
          <a:off x="16370300" y="659405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100532</xdr:rowOff>
    </xdr:from>
    <xdr:to>
      <xdr:col>85</xdr:col>
      <xdr:colOff>177800</xdr:colOff>
      <xdr:row>39</xdr:row>
      <xdr:rowOff>30682</xdr:rowOff>
    </xdr:to>
    <xdr:sp macro="" textlink="">
      <xdr:nvSpPr>
        <xdr:cNvPr id="506" name="フローチャート: 判断 505">
          <a:extLst>
            <a:ext uri="{FF2B5EF4-FFF2-40B4-BE49-F238E27FC236}">
              <a16:creationId xmlns:a16="http://schemas.microsoft.com/office/drawing/2014/main" id="{00000000-0008-0000-0600-0000FA010000}"/>
            </a:ext>
          </a:extLst>
        </xdr:cNvPr>
        <xdr:cNvSpPr/>
      </xdr:nvSpPr>
      <xdr:spPr>
        <a:xfrm>
          <a:off x="16268700" y="6615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34</xdr:row>
      <xdr:rowOff>163394</xdr:rowOff>
    </xdr:from>
    <xdr:to>
      <xdr:col>81</xdr:col>
      <xdr:colOff>50800</xdr:colOff>
      <xdr:row>37</xdr:row>
      <xdr:rowOff>33801</xdr:rowOff>
    </xdr:to>
    <xdr:cxnSp macro="">
      <xdr:nvCxnSpPr>
        <xdr:cNvPr id="507" name="直線コネクタ 506">
          <a:extLst>
            <a:ext uri="{FF2B5EF4-FFF2-40B4-BE49-F238E27FC236}">
              <a16:creationId xmlns:a16="http://schemas.microsoft.com/office/drawing/2014/main" id="{00000000-0008-0000-0600-0000FB010000}"/>
            </a:ext>
          </a:extLst>
        </xdr:cNvPr>
        <xdr:cNvCxnSpPr/>
      </xdr:nvCxnSpPr>
      <xdr:spPr>
        <a:xfrm>
          <a:off x="14592300" y="5992694"/>
          <a:ext cx="889000" cy="3847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94204</xdr:rowOff>
    </xdr:from>
    <xdr:to>
      <xdr:col>81</xdr:col>
      <xdr:colOff>101600</xdr:colOff>
      <xdr:row>39</xdr:row>
      <xdr:rowOff>24354</xdr:rowOff>
    </xdr:to>
    <xdr:sp macro="" textlink="">
      <xdr:nvSpPr>
        <xdr:cNvPr id="508" name="フローチャート: 判断 507">
          <a:extLst>
            <a:ext uri="{FF2B5EF4-FFF2-40B4-BE49-F238E27FC236}">
              <a16:creationId xmlns:a16="http://schemas.microsoft.com/office/drawing/2014/main" id="{00000000-0008-0000-0600-0000FC010000}"/>
            </a:ext>
          </a:extLst>
        </xdr:cNvPr>
        <xdr:cNvSpPr/>
      </xdr:nvSpPr>
      <xdr:spPr>
        <a:xfrm>
          <a:off x="15430500" y="6609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39</xdr:row>
      <xdr:rowOff>15481</xdr:rowOff>
    </xdr:from>
    <xdr:ext cx="534377"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5214111" y="67020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34</xdr:row>
      <xdr:rowOff>163394</xdr:rowOff>
    </xdr:from>
    <xdr:to>
      <xdr:col>76</xdr:col>
      <xdr:colOff>114300</xdr:colOff>
      <xdr:row>36</xdr:row>
      <xdr:rowOff>103413</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flipV="1">
          <a:off x="13703300" y="5992694"/>
          <a:ext cx="889000" cy="2829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109722</xdr:rowOff>
    </xdr:from>
    <xdr:to>
      <xdr:col>76</xdr:col>
      <xdr:colOff>165100</xdr:colOff>
      <xdr:row>39</xdr:row>
      <xdr:rowOff>39872</xdr:rowOff>
    </xdr:to>
    <xdr:sp macro="" textlink="">
      <xdr:nvSpPr>
        <xdr:cNvPr id="511" name="フローチャート: 判断 510">
          <a:extLst>
            <a:ext uri="{FF2B5EF4-FFF2-40B4-BE49-F238E27FC236}">
              <a16:creationId xmlns:a16="http://schemas.microsoft.com/office/drawing/2014/main" id="{00000000-0008-0000-0600-0000FF010000}"/>
            </a:ext>
          </a:extLst>
        </xdr:cNvPr>
        <xdr:cNvSpPr/>
      </xdr:nvSpPr>
      <xdr:spPr>
        <a:xfrm>
          <a:off x="14541500" y="6624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39</xdr:row>
      <xdr:rowOff>30999</xdr:rowOff>
    </xdr:from>
    <xdr:ext cx="534377" cy="259045"/>
    <xdr:sp macro="" textlink="">
      <xdr:nvSpPr>
        <xdr:cNvPr id="512" name="テキスト ボックス 511">
          <a:extLst>
            <a:ext uri="{FF2B5EF4-FFF2-40B4-BE49-F238E27FC236}">
              <a16:creationId xmlns:a16="http://schemas.microsoft.com/office/drawing/2014/main" id="{00000000-0008-0000-0600-000000020000}"/>
            </a:ext>
          </a:extLst>
        </xdr:cNvPr>
        <xdr:cNvSpPr txBox="1"/>
      </xdr:nvSpPr>
      <xdr:spPr>
        <a:xfrm>
          <a:off x="14325111" y="6717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36</xdr:row>
      <xdr:rowOff>103413</xdr:rowOff>
    </xdr:from>
    <xdr:to>
      <xdr:col>71</xdr:col>
      <xdr:colOff>177800</xdr:colOff>
      <xdr:row>36</xdr:row>
      <xdr:rowOff>145194</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flipV="1">
          <a:off x="12814300" y="6275613"/>
          <a:ext cx="889000" cy="417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96024</xdr:rowOff>
    </xdr:from>
    <xdr:to>
      <xdr:col>72</xdr:col>
      <xdr:colOff>38100</xdr:colOff>
      <xdr:row>39</xdr:row>
      <xdr:rowOff>26174</xdr:rowOff>
    </xdr:to>
    <xdr:sp macro="" textlink="">
      <xdr:nvSpPr>
        <xdr:cNvPr id="514" name="フローチャート: 判断 513">
          <a:extLst>
            <a:ext uri="{FF2B5EF4-FFF2-40B4-BE49-F238E27FC236}">
              <a16:creationId xmlns:a16="http://schemas.microsoft.com/office/drawing/2014/main" id="{00000000-0008-0000-0600-000002020000}"/>
            </a:ext>
          </a:extLst>
        </xdr:cNvPr>
        <xdr:cNvSpPr/>
      </xdr:nvSpPr>
      <xdr:spPr>
        <a:xfrm>
          <a:off x="13652500" y="6611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39</xdr:row>
      <xdr:rowOff>17301</xdr:rowOff>
    </xdr:from>
    <xdr:ext cx="534377" cy="259045"/>
    <xdr:sp macro="" textlink="">
      <xdr:nvSpPr>
        <xdr:cNvPr id="515" name="テキスト ボックス 514">
          <a:extLst>
            <a:ext uri="{FF2B5EF4-FFF2-40B4-BE49-F238E27FC236}">
              <a16:creationId xmlns:a16="http://schemas.microsoft.com/office/drawing/2014/main" id="{00000000-0008-0000-0600-000003020000}"/>
            </a:ext>
          </a:extLst>
        </xdr:cNvPr>
        <xdr:cNvSpPr txBox="1"/>
      </xdr:nvSpPr>
      <xdr:spPr>
        <a:xfrm>
          <a:off x="13436111" y="67038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74719</xdr:rowOff>
    </xdr:from>
    <xdr:to>
      <xdr:col>67</xdr:col>
      <xdr:colOff>101600</xdr:colOff>
      <xdr:row>39</xdr:row>
      <xdr:rowOff>4869</xdr:rowOff>
    </xdr:to>
    <xdr:sp macro="" textlink="">
      <xdr:nvSpPr>
        <xdr:cNvPr id="516" name="フローチャート: 判断 515">
          <a:extLst>
            <a:ext uri="{FF2B5EF4-FFF2-40B4-BE49-F238E27FC236}">
              <a16:creationId xmlns:a16="http://schemas.microsoft.com/office/drawing/2014/main" id="{00000000-0008-0000-0600-000004020000}"/>
            </a:ext>
          </a:extLst>
        </xdr:cNvPr>
        <xdr:cNvSpPr/>
      </xdr:nvSpPr>
      <xdr:spPr>
        <a:xfrm>
          <a:off x="12763500" y="6589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167446</xdr:rowOff>
    </xdr:from>
    <xdr:ext cx="534377" cy="259045"/>
    <xdr:sp macro="" textlink="">
      <xdr:nvSpPr>
        <xdr:cNvPr id="517" name="テキスト ボックス 516">
          <a:extLst>
            <a:ext uri="{FF2B5EF4-FFF2-40B4-BE49-F238E27FC236}">
              <a16:creationId xmlns:a16="http://schemas.microsoft.com/office/drawing/2014/main" id="{00000000-0008-0000-0600-000005020000}"/>
            </a:ext>
          </a:extLst>
        </xdr:cNvPr>
        <xdr:cNvSpPr txBox="1"/>
      </xdr:nvSpPr>
      <xdr:spPr>
        <a:xfrm>
          <a:off x="12547111" y="66825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18" name="テキスト ボックス 517">
          <a:extLst>
            <a:ext uri="{FF2B5EF4-FFF2-40B4-BE49-F238E27FC236}">
              <a16:creationId xmlns:a16="http://schemas.microsoft.com/office/drawing/2014/main" id="{00000000-0008-0000-0600-000006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19" name="テキスト ボックス 518">
          <a:extLst>
            <a:ext uri="{FF2B5EF4-FFF2-40B4-BE49-F238E27FC236}">
              <a16:creationId xmlns:a16="http://schemas.microsoft.com/office/drawing/2014/main" id="{00000000-0008-0000-0600-000007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0" name="テキスト ボックス 519">
          <a:extLst>
            <a:ext uri="{FF2B5EF4-FFF2-40B4-BE49-F238E27FC236}">
              <a16:creationId xmlns:a16="http://schemas.microsoft.com/office/drawing/2014/main" id="{00000000-0008-0000-0600-000008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1" name="テキスト ボックス 520">
          <a:extLst>
            <a:ext uri="{FF2B5EF4-FFF2-40B4-BE49-F238E27FC236}">
              <a16:creationId xmlns:a16="http://schemas.microsoft.com/office/drawing/2014/main" id="{00000000-0008-0000-0600-000009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22" name="テキスト ボックス 521">
          <a:extLst>
            <a:ext uri="{FF2B5EF4-FFF2-40B4-BE49-F238E27FC236}">
              <a16:creationId xmlns:a16="http://schemas.microsoft.com/office/drawing/2014/main" id="{00000000-0008-0000-0600-00000A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72635</xdr:rowOff>
    </xdr:from>
    <xdr:to>
      <xdr:col>85</xdr:col>
      <xdr:colOff>177800</xdr:colOff>
      <xdr:row>39</xdr:row>
      <xdr:rowOff>2785</xdr:rowOff>
    </xdr:to>
    <xdr:sp macro="" textlink="">
      <xdr:nvSpPr>
        <xdr:cNvPr id="523" name="楕円 522">
          <a:extLst>
            <a:ext uri="{FF2B5EF4-FFF2-40B4-BE49-F238E27FC236}">
              <a16:creationId xmlns:a16="http://schemas.microsoft.com/office/drawing/2014/main" id="{00000000-0008-0000-0600-00000B020000}"/>
            </a:ext>
          </a:extLst>
        </xdr:cNvPr>
        <xdr:cNvSpPr/>
      </xdr:nvSpPr>
      <xdr:spPr>
        <a:xfrm>
          <a:off x="16268700" y="6587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32012</xdr:rowOff>
    </xdr:from>
    <xdr:ext cx="534377" cy="259045"/>
    <xdr:sp macro="" textlink="">
      <xdr:nvSpPr>
        <xdr:cNvPr id="524" name="災害復旧事業費該当値テキスト">
          <a:extLst>
            <a:ext uri="{FF2B5EF4-FFF2-40B4-BE49-F238E27FC236}">
              <a16:creationId xmlns:a16="http://schemas.microsoft.com/office/drawing/2014/main" id="{00000000-0008-0000-0600-00000C020000}"/>
            </a:ext>
          </a:extLst>
        </xdr:cNvPr>
        <xdr:cNvSpPr txBox="1"/>
      </xdr:nvSpPr>
      <xdr:spPr>
        <a:xfrm>
          <a:off x="16370300" y="63756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154451</xdr:rowOff>
    </xdr:from>
    <xdr:to>
      <xdr:col>81</xdr:col>
      <xdr:colOff>101600</xdr:colOff>
      <xdr:row>37</xdr:row>
      <xdr:rowOff>84601</xdr:rowOff>
    </xdr:to>
    <xdr:sp macro="" textlink="">
      <xdr:nvSpPr>
        <xdr:cNvPr id="525" name="楕円 524">
          <a:extLst>
            <a:ext uri="{FF2B5EF4-FFF2-40B4-BE49-F238E27FC236}">
              <a16:creationId xmlns:a16="http://schemas.microsoft.com/office/drawing/2014/main" id="{00000000-0008-0000-0600-00000D020000}"/>
            </a:ext>
          </a:extLst>
        </xdr:cNvPr>
        <xdr:cNvSpPr/>
      </xdr:nvSpPr>
      <xdr:spPr>
        <a:xfrm>
          <a:off x="15430500" y="63266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35</xdr:row>
      <xdr:rowOff>101128</xdr:rowOff>
    </xdr:from>
    <xdr:ext cx="534377" cy="259045"/>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5214111" y="61018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92,795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34</xdr:row>
      <xdr:rowOff>112594</xdr:rowOff>
    </xdr:from>
    <xdr:to>
      <xdr:col>76</xdr:col>
      <xdr:colOff>165100</xdr:colOff>
      <xdr:row>35</xdr:row>
      <xdr:rowOff>42744</xdr:rowOff>
    </xdr:to>
    <xdr:sp macro="" textlink="">
      <xdr:nvSpPr>
        <xdr:cNvPr id="527" name="楕円 526">
          <a:extLst>
            <a:ext uri="{FF2B5EF4-FFF2-40B4-BE49-F238E27FC236}">
              <a16:creationId xmlns:a16="http://schemas.microsoft.com/office/drawing/2014/main" id="{00000000-0008-0000-0600-00000F020000}"/>
            </a:ext>
          </a:extLst>
        </xdr:cNvPr>
        <xdr:cNvSpPr/>
      </xdr:nvSpPr>
      <xdr:spPr>
        <a:xfrm>
          <a:off x="14541500" y="5941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33</xdr:row>
      <xdr:rowOff>59271</xdr:rowOff>
    </xdr:from>
    <xdr:ext cx="599010" cy="259045"/>
    <xdr:sp macro="" textlink="">
      <xdr:nvSpPr>
        <xdr:cNvPr id="528" name="テキスト ボックス 527">
          <a:extLst>
            <a:ext uri="{FF2B5EF4-FFF2-40B4-BE49-F238E27FC236}">
              <a16:creationId xmlns:a16="http://schemas.microsoft.com/office/drawing/2014/main" id="{00000000-0008-0000-0600-000010020000}"/>
            </a:ext>
          </a:extLst>
        </xdr:cNvPr>
        <xdr:cNvSpPr txBox="1"/>
      </xdr:nvSpPr>
      <xdr:spPr>
        <a:xfrm>
          <a:off x="14292795" y="57171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193,781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36</xdr:row>
      <xdr:rowOff>52613</xdr:rowOff>
    </xdr:from>
    <xdr:to>
      <xdr:col>72</xdr:col>
      <xdr:colOff>38100</xdr:colOff>
      <xdr:row>36</xdr:row>
      <xdr:rowOff>154213</xdr:rowOff>
    </xdr:to>
    <xdr:sp macro="" textlink="">
      <xdr:nvSpPr>
        <xdr:cNvPr id="529" name="楕円 528">
          <a:extLst>
            <a:ext uri="{FF2B5EF4-FFF2-40B4-BE49-F238E27FC236}">
              <a16:creationId xmlns:a16="http://schemas.microsoft.com/office/drawing/2014/main" id="{00000000-0008-0000-0600-000011020000}"/>
            </a:ext>
          </a:extLst>
        </xdr:cNvPr>
        <xdr:cNvSpPr/>
      </xdr:nvSpPr>
      <xdr:spPr>
        <a:xfrm>
          <a:off x="13652500" y="62248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34</xdr:row>
      <xdr:rowOff>170740</xdr:rowOff>
    </xdr:from>
    <xdr:ext cx="599010" cy="259045"/>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3403795" y="60000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94394</xdr:rowOff>
    </xdr:from>
    <xdr:to>
      <xdr:col>67</xdr:col>
      <xdr:colOff>101600</xdr:colOff>
      <xdr:row>37</xdr:row>
      <xdr:rowOff>24544</xdr:rowOff>
    </xdr:to>
    <xdr:sp macro="" textlink="">
      <xdr:nvSpPr>
        <xdr:cNvPr id="531" name="楕円 530">
          <a:extLst>
            <a:ext uri="{FF2B5EF4-FFF2-40B4-BE49-F238E27FC236}">
              <a16:creationId xmlns:a16="http://schemas.microsoft.com/office/drawing/2014/main" id="{00000000-0008-0000-0600-000013020000}"/>
            </a:ext>
          </a:extLst>
        </xdr:cNvPr>
        <xdr:cNvSpPr/>
      </xdr:nvSpPr>
      <xdr:spPr>
        <a:xfrm>
          <a:off x="12763500" y="6266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35</xdr:row>
      <xdr:rowOff>41071</xdr:rowOff>
    </xdr:from>
    <xdr:ext cx="59901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2514795" y="60418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108,558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3" name="正方形/長方形 532">
          <a:extLst>
            <a:ext uri="{FF2B5EF4-FFF2-40B4-BE49-F238E27FC236}">
              <a16:creationId xmlns:a16="http://schemas.microsoft.com/office/drawing/2014/main" id="{00000000-0008-0000-0600-000015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34" name="正方形/長方形 533">
          <a:extLst>
            <a:ext uri="{FF2B5EF4-FFF2-40B4-BE49-F238E27FC236}">
              <a16:creationId xmlns:a16="http://schemas.microsoft.com/office/drawing/2014/main" id="{00000000-0008-0000-0600-000016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35" name="正方形/長方形 534">
          <a:extLst>
            <a:ext uri="{FF2B5EF4-FFF2-40B4-BE49-F238E27FC236}">
              <a16:creationId xmlns:a16="http://schemas.microsoft.com/office/drawing/2014/main" id="{00000000-0008-0000-0600-000017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36" name="正方形/長方形 535">
          <a:extLst>
            <a:ext uri="{FF2B5EF4-FFF2-40B4-BE49-F238E27FC236}">
              <a16:creationId xmlns:a16="http://schemas.microsoft.com/office/drawing/2014/main" id="{00000000-0008-0000-0600-000018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37" name="正方形/長方形 536">
          <a:extLst>
            <a:ext uri="{FF2B5EF4-FFF2-40B4-BE49-F238E27FC236}">
              <a16:creationId xmlns:a16="http://schemas.microsoft.com/office/drawing/2014/main" id="{00000000-0008-0000-0600-000019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38" name="正方形/長方形 537">
          <a:extLst>
            <a:ext uri="{FF2B5EF4-FFF2-40B4-BE49-F238E27FC236}">
              <a16:creationId xmlns:a16="http://schemas.microsoft.com/office/drawing/2014/main" id="{00000000-0008-0000-0600-00001A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39" name="正方形/長方形 538">
          <a:extLst>
            <a:ext uri="{FF2B5EF4-FFF2-40B4-BE49-F238E27FC236}">
              <a16:creationId xmlns:a16="http://schemas.microsoft.com/office/drawing/2014/main" id="{00000000-0008-0000-0600-00001B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0" name="正方形/長方形 539">
          <a:extLst>
            <a:ext uri="{FF2B5EF4-FFF2-40B4-BE49-F238E27FC236}">
              <a16:creationId xmlns:a16="http://schemas.microsoft.com/office/drawing/2014/main" id="{00000000-0008-0000-0600-00001C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1" name="テキスト ボックス 540">
          <a:extLst>
            <a:ext uri="{FF2B5EF4-FFF2-40B4-BE49-F238E27FC236}">
              <a16:creationId xmlns:a16="http://schemas.microsoft.com/office/drawing/2014/main" id="{00000000-0008-0000-0600-00001D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2" name="直線コネクタ 541">
          <a:extLst>
            <a:ext uri="{FF2B5EF4-FFF2-40B4-BE49-F238E27FC236}">
              <a16:creationId xmlns:a16="http://schemas.microsoft.com/office/drawing/2014/main" id="{00000000-0008-0000-0600-00001E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43" name="直線コネクタ 542">
          <a:extLst>
            <a:ext uri="{FF2B5EF4-FFF2-40B4-BE49-F238E27FC236}">
              <a16:creationId xmlns:a16="http://schemas.microsoft.com/office/drawing/2014/main" id="{00000000-0008-0000-0600-00001F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45" name="直線コネクタ 544">
          <a:extLst>
            <a:ext uri="{FF2B5EF4-FFF2-40B4-BE49-F238E27FC236}">
              <a16:creationId xmlns:a16="http://schemas.microsoft.com/office/drawing/2014/main" id="{00000000-0008-0000-0600-000021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55</xdr:row>
      <xdr:rowOff>54627</xdr:rowOff>
    </xdr:from>
    <xdr:ext cx="467179" cy="259045"/>
    <xdr:sp macro="" textlink="">
      <xdr:nvSpPr>
        <xdr:cNvPr id="546" name="テキスト ボックス 545">
          <a:extLst>
            <a:ext uri="{FF2B5EF4-FFF2-40B4-BE49-F238E27FC236}">
              <a16:creationId xmlns:a16="http://schemas.microsoft.com/office/drawing/2014/main" id="{00000000-0008-0000-0600-000022020000}"/>
            </a:ext>
          </a:extLst>
        </xdr:cNvPr>
        <xdr:cNvSpPr txBox="1"/>
      </xdr:nvSpPr>
      <xdr:spPr>
        <a:xfrm>
          <a:off x="11978821" y="9484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47" name="直線コネクタ 546">
          <a:extLst>
            <a:ext uri="{FF2B5EF4-FFF2-40B4-BE49-F238E27FC236}">
              <a16:creationId xmlns:a16="http://schemas.microsoft.com/office/drawing/2014/main" id="{00000000-0008-0000-0600-000023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111777</xdr:rowOff>
    </xdr:from>
    <xdr:ext cx="467179" cy="259045"/>
    <xdr:sp macro="" textlink="">
      <xdr:nvSpPr>
        <xdr:cNvPr id="548" name="テキスト ボックス 547">
          <a:extLst>
            <a:ext uri="{FF2B5EF4-FFF2-40B4-BE49-F238E27FC236}">
              <a16:creationId xmlns:a16="http://schemas.microsoft.com/office/drawing/2014/main" id="{00000000-0008-0000-0600-000024020000}"/>
            </a:ext>
          </a:extLst>
        </xdr:cNvPr>
        <xdr:cNvSpPr txBox="1"/>
      </xdr:nvSpPr>
      <xdr:spPr>
        <a:xfrm>
          <a:off x="11978821" y="9027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49" name="直線コネクタ 548">
          <a:extLst>
            <a:ext uri="{FF2B5EF4-FFF2-40B4-BE49-F238E27FC236}">
              <a16:creationId xmlns:a16="http://schemas.microsoft.com/office/drawing/2014/main" id="{00000000-0008-0000-0600-000025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49</xdr:row>
      <xdr:rowOff>168927</xdr:rowOff>
    </xdr:from>
    <xdr:ext cx="467179" cy="259045"/>
    <xdr:sp macro="" textlink="">
      <xdr:nvSpPr>
        <xdr:cNvPr id="550" name="テキスト ボックス 549">
          <a:extLst>
            <a:ext uri="{FF2B5EF4-FFF2-40B4-BE49-F238E27FC236}">
              <a16:creationId xmlns:a16="http://schemas.microsoft.com/office/drawing/2014/main" id="{00000000-0008-0000-0600-000026020000}"/>
            </a:ext>
          </a:extLst>
        </xdr:cNvPr>
        <xdr:cNvSpPr txBox="1"/>
      </xdr:nvSpPr>
      <xdr:spPr>
        <a:xfrm>
          <a:off x="11978821" y="8569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1" name="直線コネクタ 550">
          <a:extLst>
            <a:ext uri="{FF2B5EF4-FFF2-40B4-BE49-F238E27FC236}">
              <a16:creationId xmlns:a16="http://schemas.microsoft.com/office/drawing/2014/main" id="{00000000-0008-0000-0600-000027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52" name="テキスト ボックス 551">
          <a:extLst>
            <a:ext uri="{FF2B5EF4-FFF2-40B4-BE49-F238E27FC236}">
              <a16:creationId xmlns:a16="http://schemas.microsoft.com/office/drawing/2014/main" id="{00000000-0008-0000-0600-000028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3" name="失業対策事業費グラフ枠">
          <a:extLst>
            <a:ext uri="{FF2B5EF4-FFF2-40B4-BE49-F238E27FC236}">
              <a16:creationId xmlns:a16="http://schemas.microsoft.com/office/drawing/2014/main" id="{00000000-0008-0000-0600-000029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52</xdr:row>
      <xdr:rowOff>15799</xdr:rowOff>
    </xdr:from>
    <xdr:to>
      <xdr:col>85</xdr:col>
      <xdr:colOff>126364</xdr:colOff>
      <xdr:row>58</xdr:row>
      <xdr:rowOff>139700</xdr:rowOff>
    </xdr:to>
    <xdr:cxnSp macro="">
      <xdr:nvCxnSpPr>
        <xdr:cNvPr id="554" name="直線コネクタ 553">
          <a:extLst>
            <a:ext uri="{FF2B5EF4-FFF2-40B4-BE49-F238E27FC236}">
              <a16:creationId xmlns:a16="http://schemas.microsoft.com/office/drawing/2014/main" id="{00000000-0008-0000-0600-00002A020000}"/>
            </a:ext>
          </a:extLst>
        </xdr:cNvPr>
        <xdr:cNvCxnSpPr/>
      </xdr:nvCxnSpPr>
      <xdr:spPr>
        <a:xfrm flipV="1">
          <a:off x="16317595" y="8931199"/>
          <a:ext cx="1269" cy="11526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18076</xdr:rowOff>
    </xdr:from>
    <xdr:ext cx="249299" cy="259045"/>
    <xdr:sp macro="" textlink="">
      <xdr:nvSpPr>
        <xdr:cNvPr id="555" name="失業対策事業費最小値テキスト">
          <a:extLst>
            <a:ext uri="{FF2B5EF4-FFF2-40B4-BE49-F238E27FC236}">
              <a16:creationId xmlns:a16="http://schemas.microsoft.com/office/drawing/2014/main" id="{00000000-0008-0000-0600-00002B020000}"/>
            </a:ext>
          </a:extLst>
        </xdr:cNvPr>
        <xdr:cNvSpPr txBox="1"/>
      </xdr:nvSpPr>
      <xdr:spPr>
        <a:xfrm>
          <a:off x="16370300" y="1013362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139700</xdr:rowOff>
    </xdr:from>
    <xdr:to>
      <xdr:col>86</xdr:col>
      <xdr:colOff>25400</xdr:colOff>
      <xdr:row>58</xdr:row>
      <xdr:rowOff>139700</xdr:rowOff>
    </xdr:to>
    <xdr:cxnSp macro="">
      <xdr:nvCxnSpPr>
        <xdr:cNvPr id="556" name="直線コネクタ 555">
          <a:extLst>
            <a:ext uri="{FF2B5EF4-FFF2-40B4-BE49-F238E27FC236}">
              <a16:creationId xmlns:a16="http://schemas.microsoft.com/office/drawing/2014/main" id="{00000000-0008-0000-0600-00002C020000}"/>
            </a:ext>
          </a:extLst>
        </xdr:cNvPr>
        <xdr:cNvCxnSpPr/>
      </xdr:nvCxnSpPr>
      <xdr:spPr>
        <a:xfrm>
          <a:off x="16230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50</xdr:row>
      <xdr:rowOff>133926</xdr:rowOff>
    </xdr:from>
    <xdr:ext cx="469744" cy="259045"/>
    <xdr:sp macro="" textlink="">
      <xdr:nvSpPr>
        <xdr:cNvPr id="557" name="失業対策事業費最大値テキスト">
          <a:extLst>
            <a:ext uri="{FF2B5EF4-FFF2-40B4-BE49-F238E27FC236}">
              <a16:creationId xmlns:a16="http://schemas.microsoft.com/office/drawing/2014/main" id="{00000000-0008-0000-0600-00002D020000}"/>
            </a:ext>
          </a:extLst>
        </xdr:cNvPr>
        <xdr:cNvSpPr txBox="1"/>
      </xdr:nvSpPr>
      <xdr:spPr>
        <a:xfrm>
          <a:off x="16370300" y="87064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52</xdr:row>
      <xdr:rowOff>15799</xdr:rowOff>
    </xdr:from>
    <xdr:to>
      <xdr:col>86</xdr:col>
      <xdr:colOff>25400</xdr:colOff>
      <xdr:row>52</xdr:row>
      <xdr:rowOff>15799</xdr:rowOff>
    </xdr:to>
    <xdr:cxnSp macro="">
      <xdr:nvCxnSpPr>
        <xdr:cNvPr id="558" name="直線コネクタ 557">
          <a:extLst>
            <a:ext uri="{FF2B5EF4-FFF2-40B4-BE49-F238E27FC236}">
              <a16:creationId xmlns:a16="http://schemas.microsoft.com/office/drawing/2014/main" id="{00000000-0008-0000-0600-00002E020000}"/>
            </a:ext>
          </a:extLst>
        </xdr:cNvPr>
        <xdr:cNvCxnSpPr/>
      </xdr:nvCxnSpPr>
      <xdr:spPr>
        <a:xfrm>
          <a:off x="16230600" y="89311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139700</xdr:rowOff>
    </xdr:from>
    <xdr:to>
      <xdr:col>85</xdr:col>
      <xdr:colOff>127000</xdr:colOff>
      <xdr:row>58</xdr:row>
      <xdr:rowOff>139700</xdr:rowOff>
    </xdr:to>
    <xdr:cxnSp macro="">
      <xdr:nvCxnSpPr>
        <xdr:cNvPr id="559" name="直線コネクタ 558">
          <a:extLst>
            <a:ext uri="{FF2B5EF4-FFF2-40B4-BE49-F238E27FC236}">
              <a16:creationId xmlns:a16="http://schemas.microsoft.com/office/drawing/2014/main" id="{00000000-0008-0000-0600-00002F020000}"/>
            </a:ext>
          </a:extLst>
        </xdr:cNvPr>
        <xdr:cNvCxnSpPr/>
      </xdr:nvCxnSpPr>
      <xdr:spPr>
        <a:xfrm>
          <a:off x="15481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106977</xdr:rowOff>
    </xdr:from>
    <xdr:ext cx="313932" cy="259045"/>
    <xdr:sp macro="" textlink="">
      <xdr:nvSpPr>
        <xdr:cNvPr id="560" name="失業対策事業費平均値テキスト">
          <a:extLst>
            <a:ext uri="{FF2B5EF4-FFF2-40B4-BE49-F238E27FC236}">
              <a16:creationId xmlns:a16="http://schemas.microsoft.com/office/drawing/2014/main" id="{00000000-0008-0000-0600-000030020000}"/>
            </a:ext>
          </a:extLst>
        </xdr:cNvPr>
        <xdr:cNvSpPr txBox="1"/>
      </xdr:nvSpPr>
      <xdr:spPr>
        <a:xfrm>
          <a:off x="16370300" y="9879627"/>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84100</xdr:rowOff>
    </xdr:from>
    <xdr:to>
      <xdr:col>85</xdr:col>
      <xdr:colOff>177800</xdr:colOff>
      <xdr:row>59</xdr:row>
      <xdr:rowOff>14250</xdr:rowOff>
    </xdr:to>
    <xdr:sp macro="" textlink="">
      <xdr:nvSpPr>
        <xdr:cNvPr id="561" name="フローチャート: 判断 560">
          <a:extLst>
            <a:ext uri="{FF2B5EF4-FFF2-40B4-BE49-F238E27FC236}">
              <a16:creationId xmlns:a16="http://schemas.microsoft.com/office/drawing/2014/main" id="{00000000-0008-0000-0600-000031020000}"/>
            </a:ext>
          </a:extLst>
        </xdr:cNvPr>
        <xdr:cNvSpPr/>
      </xdr:nvSpPr>
      <xdr:spPr>
        <a:xfrm>
          <a:off x="16268700" y="1002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139700</xdr:rowOff>
    </xdr:from>
    <xdr:to>
      <xdr:col>81</xdr:col>
      <xdr:colOff>50800</xdr:colOff>
      <xdr:row>58</xdr:row>
      <xdr:rowOff>139700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4592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67183</xdr:rowOff>
    </xdr:from>
    <xdr:to>
      <xdr:col>81</xdr:col>
      <xdr:colOff>101600</xdr:colOff>
      <xdr:row>58</xdr:row>
      <xdr:rowOff>168783</xdr:rowOff>
    </xdr:to>
    <xdr:sp macro="" textlink="">
      <xdr:nvSpPr>
        <xdr:cNvPr id="563" name="フローチャート: 判断 562">
          <a:extLst>
            <a:ext uri="{FF2B5EF4-FFF2-40B4-BE49-F238E27FC236}">
              <a16:creationId xmlns:a16="http://schemas.microsoft.com/office/drawing/2014/main" id="{00000000-0008-0000-0600-000033020000}"/>
            </a:ext>
          </a:extLst>
        </xdr:cNvPr>
        <xdr:cNvSpPr/>
      </xdr:nvSpPr>
      <xdr:spPr>
        <a:xfrm>
          <a:off x="15430500" y="10011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84333</xdr:colOff>
      <xdr:row>57</xdr:row>
      <xdr:rowOff>13860</xdr:rowOff>
    </xdr:from>
    <xdr:ext cx="313932" cy="259045"/>
    <xdr:sp macro="" textlink="">
      <xdr:nvSpPr>
        <xdr:cNvPr id="564" name="テキスト ボックス 563">
          <a:extLst>
            <a:ext uri="{FF2B5EF4-FFF2-40B4-BE49-F238E27FC236}">
              <a16:creationId xmlns:a16="http://schemas.microsoft.com/office/drawing/2014/main" id="{00000000-0008-0000-0600-000034020000}"/>
            </a:ext>
          </a:extLst>
        </xdr:cNvPr>
        <xdr:cNvSpPr txBox="1"/>
      </xdr:nvSpPr>
      <xdr:spPr>
        <a:xfrm>
          <a:off x="15324333" y="978651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139700</xdr:rowOff>
    </xdr:from>
    <xdr:to>
      <xdr:col>76</xdr:col>
      <xdr:colOff>114300</xdr:colOff>
      <xdr:row>58</xdr:row>
      <xdr:rowOff>139700</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3703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67411</xdr:rowOff>
    </xdr:from>
    <xdr:to>
      <xdr:col>76</xdr:col>
      <xdr:colOff>165100</xdr:colOff>
      <xdr:row>58</xdr:row>
      <xdr:rowOff>169011</xdr:rowOff>
    </xdr:to>
    <xdr:sp macro="" textlink="">
      <xdr:nvSpPr>
        <xdr:cNvPr id="566" name="フローチャート: 判断 565">
          <a:extLst>
            <a:ext uri="{FF2B5EF4-FFF2-40B4-BE49-F238E27FC236}">
              <a16:creationId xmlns:a16="http://schemas.microsoft.com/office/drawing/2014/main" id="{00000000-0008-0000-0600-000036020000}"/>
            </a:ext>
          </a:extLst>
        </xdr:cNvPr>
        <xdr:cNvSpPr/>
      </xdr:nvSpPr>
      <xdr:spPr>
        <a:xfrm>
          <a:off x="14541500" y="10011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147833</xdr:colOff>
      <xdr:row>57</xdr:row>
      <xdr:rowOff>14088</xdr:rowOff>
    </xdr:from>
    <xdr:ext cx="313932" cy="259045"/>
    <xdr:sp macro="" textlink="">
      <xdr:nvSpPr>
        <xdr:cNvPr id="567" name="テキスト ボックス 566">
          <a:extLst>
            <a:ext uri="{FF2B5EF4-FFF2-40B4-BE49-F238E27FC236}">
              <a16:creationId xmlns:a16="http://schemas.microsoft.com/office/drawing/2014/main" id="{00000000-0008-0000-0600-000037020000}"/>
            </a:ext>
          </a:extLst>
        </xdr:cNvPr>
        <xdr:cNvSpPr txBox="1"/>
      </xdr:nvSpPr>
      <xdr:spPr>
        <a:xfrm>
          <a:off x="14435333" y="978673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139700</xdr:rowOff>
    </xdr:from>
    <xdr:to>
      <xdr:col>71</xdr:col>
      <xdr:colOff>177800</xdr:colOff>
      <xdr:row>58</xdr:row>
      <xdr:rowOff>139700</xdr:rowOff>
    </xdr:to>
    <xdr:cxnSp macro="">
      <xdr:nvCxnSpPr>
        <xdr:cNvPr id="568" name="直線コネクタ 567">
          <a:extLst>
            <a:ext uri="{FF2B5EF4-FFF2-40B4-BE49-F238E27FC236}">
              <a16:creationId xmlns:a16="http://schemas.microsoft.com/office/drawing/2014/main" id="{00000000-0008-0000-0600-000038020000}"/>
            </a:ext>
          </a:extLst>
        </xdr:cNvPr>
        <xdr:cNvCxnSpPr/>
      </xdr:nvCxnSpPr>
      <xdr:spPr>
        <a:xfrm>
          <a:off x="1281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52095</xdr:rowOff>
    </xdr:from>
    <xdr:to>
      <xdr:col>72</xdr:col>
      <xdr:colOff>38100</xdr:colOff>
      <xdr:row>58</xdr:row>
      <xdr:rowOff>153695</xdr:rowOff>
    </xdr:to>
    <xdr:sp macro="" textlink="">
      <xdr:nvSpPr>
        <xdr:cNvPr id="569" name="フローチャート: 判断 568">
          <a:extLst>
            <a:ext uri="{FF2B5EF4-FFF2-40B4-BE49-F238E27FC236}">
              <a16:creationId xmlns:a16="http://schemas.microsoft.com/office/drawing/2014/main" id="{00000000-0008-0000-0600-000039020000}"/>
            </a:ext>
          </a:extLst>
        </xdr:cNvPr>
        <xdr:cNvSpPr/>
      </xdr:nvSpPr>
      <xdr:spPr>
        <a:xfrm>
          <a:off x="13652500" y="9996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179017</xdr:colOff>
      <xdr:row>56</xdr:row>
      <xdr:rowOff>170222</xdr:rowOff>
    </xdr:from>
    <xdr:ext cx="378565" cy="259045"/>
    <xdr:sp macro="" textlink="">
      <xdr:nvSpPr>
        <xdr:cNvPr id="570" name="テキスト ボックス 569">
          <a:extLst>
            <a:ext uri="{FF2B5EF4-FFF2-40B4-BE49-F238E27FC236}">
              <a16:creationId xmlns:a16="http://schemas.microsoft.com/office/drawing/2014/main" id="{00000000-0008-0000-0600-00003A020000}"/>
            </a:ext>
          </a:extLst>
        </xdr:cNvPr>
        <xdr:cNvSpPr txBox="1"/>
      </xdr:nvSpPr>
      <xdr:spPr>
        <a:xfrm>
          <a:off x="13514017" y="977142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45924</xdr:rowOff>
    </xdr:from>
    <xdr:to>
      <xdr:col>67</xdr:col>
      <xdr:colOff>101600</xdr:colOff>
      <xdr:row>58</xdr:row>
      <xdr:rowOff>147524</xdr:rowOff>
    </xdr:to>
    <xdr:sp macro="" textlink="">
      <xdr:nvSpPr>
        <xdr:cNvPr id="571" name="フローチャート: 判断 570">
          <a:extLst>
            <a:ext uri="{FF2B5EF4-FFF2-40B4-BE49-F238E27FC236}">
              <a16:creationId xmlns:a16="http://schemas.microsoft.com/office/drawing/2014/main" id="{00000000-0008-0000-0600-00003B020000}"/>
            </a:ext>
          </a:extLst>
        </xdr:cNvPr>
        <xdr:cNvSpPr/>
      </xdr:nvSpPr>
      <xdr:spPr>
        <a:xfrm>
          <a:off x="12763500" y="9990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52017</xdr:colOff>
      <xdr:row>56</xdr:row>
      <xdr:rowOff>164051</xdr:rowOff>
    </xdr:from>
    <xdr:ext cx="378565" cy="259045"/>
    <xdr:sp macro="" textlink="">
      <xdr:nvSpPr>
        <xdr:cNvPr id="572" name="テキスト ボックス 571">
          <a:extLst>
            <a:ext uri="{FF2B5EF4-FFF2-40B4-BE49-F238E27FC236}">
              <a16:creationId xmlns:a16="http://schemas.microsoft.com/office/drawing/2014/main" id="{00000000-0008-0000-0600-00003C020000}"/>
            </a:ext>
          </a:extLst>
        </xdr:cNvPr>
        <xdr:cNvSpPr txBox="1"/>
      </xdr:nvSpPr>
      <xdr:spPr>
        <a:xfrm>
          <a:off x="12625017" y="976525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73" name="テキスト ボックス 572">
          <a:extLst>
            <a:ext uri="{FF2B5EF4-FFF2-40B4-BE49-F238E27FC236}">
              <a16:creationId xmlns:a16="http://schemas.microsoft.com/office/drawing/2014/main" id="{00000000-0008-0000-0600-00003D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74" name="テキスト ボックス 573">
          <a:extLst>
            <a:ext uri="{FF2B5EF4-FFF2-40B4-BE49-F238E27FC236}">
              <a16:creationId xmlns:a16="http://schemas.microsoft.com/office/drawing/2014/main" id="{00000000-0008-0000-0600-00003E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75" name="テキスト ボックス 574">
          <a:extLst>
            <a:ext uri="{FF2B5EF4-FFF2-40B4-BE49-F238E27FC236}">
              <a16:creationId xmlns:a16="http://schemas.microsoft.com/office/drawing/2014/main" id="{00000000-0008-0000-0600-00003F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76" name="テキスト ボックス 575">
          <a:extLst>
            <a:ext uri="{FF2B5EF4-FFF2-40B4-BE49-F238E27FC236}">
              <a16:creationId xmlns:a16="http://schemas.microsoft.com/office/drawing/2014/main" id="{00000000-0008-0000-0600-000040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77" name="テキスト ボックス 576">
          <a:extLst>
            <a:ext uri="{FF2B5EF4-FFF2-40B4-BE49-F238E27FC236}">
              <a16:creationId xmlns:a16="http://schemas.microsoft.com/office/drawing/2014/main" id="{00000000-0008-0000-0600-000041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88900</xdr:rowOff>
    </xdr:from>
    <xdr:to>
      <xdr:col>85</xdr:col>
      <xdr:colOff>177800</xdr:colOff>
      <xdr:row>59</xdr:row>
      <xdr:rowOff>19050</xdr:rowOff>
    </xdr:to>
    <xdr:sp macro="" textlink="">
      <xdr:nvSpPr>
        <xdr:cNvPr id="578" name="楕円 577">
          <a:extLst>
            <a:ext uri="{FF2B5EF4-FFF2-40B4-BE49-F238E27FC236}">
              <a16:creationId xmlns:a16="http://schemas.microsoft.com/office/drawing/2014/main" id="{00000000-0008-0000-0600-000042020000}"/>
            </a:ext>
          </a:extLst>
        </xdr:cNvPr>
        <xdr:cNvSpPr/>
      </xdr:nvSpPr>
      <xdr:spPr>
        <a:xfrm>
          <a:off x="16268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58</xdr:row>
      <xdr:rowOff>62526</xdr:rowOff>
    </xdr:from>
    <xdr:ext cx="249299" cy="259045"/>
    <xdr:sp macro="" textlink="">
      <xdr:nvSpPr>
        <xdr:cNvPr id="579" name="失業対策事業費該当値テキスト">
          <a:extLst>
            <a:ext uri="{FF2B5EF4-FFF2-40B4-BE49-F238E27FC236}">
              <a16:creationId xmlns:a16="http://schemas.microsoft.com/office/drawing/2014/main" id="{00000000-0008-0000-0600-000043020000}"/>
            </a:ext>
          </a:extLst>
        </xdr:cNvPr>
        <xdr:cNvSpPr txBox="1"/>
      </xdr:nvSpPr>
      <xdr:spPr>
        <a:xfrm>
          <a:off x="16370300" y="1000662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88900</xdr:rowOff>
    </xdr:from>
    <xdr:to>
      <xdr:col>81</xdr:col>
      <xdr:colOff>101600</xdr:colOff>
      <xdr:row>59</xdr:row>
      <xdr:rowOff>19050</xdr:rowOff>
    </xdr:to>
    <xdr:sp macro="" textlink="">
      <xdr:nvSpPr>
        <xdr:cNvPr id="580" name="楕円 579">
          <a:extLst>
            <a:ext uri="{FF2B5EF4-FFF2-40B4-BE49-F238E27FC236}">
              <a16:creationId xmlns:a16="http://schemas.microsoft.com/office/drawing/2014/main" id="{00000000-0008-0000-0600-000044020000}"/>
            </a:ext>
          </a:extLst>
        </xdr:cNvPr>
        <xdr:cNvSpPr/>
      </xdr:nvSpPr>
      <xdr:spPr>
        <a:xfrm>
          <a:off x="15430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10177</xdr:rowOff>
    </xdr:from>
    <xdr:ext cx="249299" cy="259045"/>
    <xdr:sp macro="" textlink="">
      <xdr:nvSpPr>
        <xdr:cNvPr id="581" name="テキスト ボックス 580">
          <a:extLst>
            <a:ext uri="{FF2B5EF4-FFF2-40B4-BE49-F238E27FC236}">
              <a16:creationId xmlns:a16="http://schemas.microsoft.com/office/drawing/2014/main" id="{00000000-0008-0000-0600-000045020000}"/>
            </a:ext>
          </a:extLst>
        </xdr:cNvPr>
        <xdr:cNvSpPr txBox="1"/>
      </xdr:nvSpPr>
      <xdr:spPr>
        <a:xfrm>
          <a:off x="15356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88900</xdr:rowOff>
    </xdr:from>
    <xdr:to>
      <xdr:col>76</xdr:col>
      <xdr:colOff>165100</xdr:colOff>
      <xdr:row>59</xdr:row>
      <xdr:rowOff>19050</xdr:rowOff>
    </xdr:to>
    <xdr:sp macro="" textlink="">
      <xdr:nvSpPr>
        <xdr:cNvPr id="582" name="楕円 581">
          <a:extLst>
            <a:ext uri="{FF2B5EF4-FFF2-40B4-BE49-F238E27FC236}">
              <a16:creationId xmlns:a16="http://schemas.microsoft.com/office/drawing/2014/main" id="{00000000-0008-0000-0600-000046020000}"/>
            </a:ext>
          </a:extLst>
        </xdr:cNvPr>
        <xdr:cNvSpPr/>
      </xdr:nvSpPr>
      <xdr:spPr>
        <a:xfrm>
          <a:off x="14541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10177</xdr:rowOff>
    </xdr:from>
    <xdr:ext cx="249299" cy="259045"/>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4467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88900</xdr:rowOff>
    </xdr:from>
    <xdr:to>
      <xdr:col>72</xdr:col>
      <xdr:colOff>38100</xdr:colOff>
      <xdr:row>59</xdr:row>
      <xdr:rowOff>19050</xdr:rowOff>
    </xdr:to>
    <xdr:sp macro="" textlink="">
      <xdr:nvSpPr>
        <xdr:cNvPr id="584" name="楕円 583">
          <a:extLst>
            <a:ext uri="{FF2B5EF4-FFF2-40B4-BE49-F238E27FC236}">
              <a16:creationId xmlns:a16="http://schemas.microsoft.com/office/drawing/2014/main" id="{00000000-0008-0000-0600-000048020000}"/>
            </a:ext>
          </a:extLst>
        </xdr:cNvPr>
        <xdr:cNvSpPr/>
      </xdr:nvSpPr>
      <xdr:spPr>
        <a:xfrm>
          <a:off x="1365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10177</xdr:rowOff>
    </xdr:from>
    <xdr:ext cx="249299"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357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88900</xdr:rowOff>
    </xdr:from>
    <xdr:to>
      <xdr:col>67</xdr:col>
      <xdr:colOff>101600</xdr:colOff>
      <xdr:row>59</xdr:row>
      <xdr:rowOff>19050</xdr:rowOff>
    </xdr:to>
    <xdr:sp macro="" textlink="">
      <xdr:nvSpPr>
        <xdr:cNvPr id="586" name="楕円 585">
          <a:extLst>
            <a:ext uri="{FF2B5EF4-FFF2-40B4-BE49-F238E27FC236}">
              <a16:creationId xmlns:a16="http://schemas.microsoft.com/office/drawing/2014/main" id="{00000000-0008-0000-0600-00004A020000}"/>
            </a:ext>
          </a:extLst>
        </xdr:cNvPr>
        <xdr:cNvSpPr/>
      </xdr:nvSpPr>
      <xdr:spPr>
        <a:xfrm>
          <a:off x="1276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10177</xdr:rowOff>
    </xdr:from>
    <xdr:ext cx="249299" cy="259045"/>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268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88" name="正方形/長方形 587">
          <a:extLst>
            <a:ext uri="{FF2B5EF4-FFF2-40B4-BE49-F238E27FC236}">
              <a16:creationId xmlns:a16="http://schemas.microsoft.com/office/drawing/2014/main" id="{00000000-0008-0000-0600-00004C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89" name="正方形/長方形 588">
          <a:extLst>
            <a:ext uri="{FF2B5EF4-FFF2-40B4-BE49-F238E27FC236}">
              <a16:creationId xmlns:a16="http://schemas.microsoft.com/office/drawing/2014/main" id="{00000000-0008-0000-0600-00004D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0" name="正方形/長方形 589">
          <a:extLst>
            <a:ext uri="{FF2B5EF4-FFF2-40B4-BE49-F238E27FC236}">
              <a16:creationId xmlns:a16="http://schemas.microsoft.com/office/drawing/2014/main" id="{00000000-0008-0000-0600-00004E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1" name="正方形/長方形 590">
          <a:extLst>
            <a:ext uri="{FF2B5EF4-FFF2-40B4-BE49-F238E27FC236}">
              <a16:creationId xmlns:a16="http://schemas.microsoft.com/office/drawing/2014/main" id="{00000000-0008-0000-0600-00004F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2" name="正方形/長方形 591">
          <a:extLst>
            <a:ext uri="{FF2B5EF4-FFF2-40B4-BE49-F238E27FC236}">
              <a16:creationId xmlns:a16="http://schemas.microsoft.com/office/drawing/2014/main" id="{00000000-0008-0000-0600-000050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43,047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3" name="正方形/長方形 592">
          <a:extLst>
            <a:ext uri="{FF2B5EF4-FFF2-40B4-BE49-F238E27FC236}">
              <a16:creationId xmlns:a16="http://schemas.microsoft.com/office/drawing/2014/main" id="{00000000-0008-0000-0600-000051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594" name="正方形/長方形 593">
          <a:extLst>
            <a:ext uri="{FF2B5EF4-FFF2-40B4-BE49-F238E27FC236}">
              <a16:creationId xmlns:a16="http://schemas.microsoft.com/office/drawing/2014/main" id="{00000000-0008-0000-0600-000052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595" name="正方形/長方形 594">
          <a:extLst>
            <a:ext uri="{FF2B5EF4-FFF2-40B4-BE49-F238E27FC236}">
              <a16:creationId xmlns:a16="http://schemas.microsoft.com/office/drawing/2014/main" id="{00000000-0008-0000-0600-000053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596" name="テキスト ボックス 595">
          <a:extLst>
            <a:ext uri="{FF2B5EF4-FFF2-40B4-BE49-F238E27FC236}">
              <a16:creationId xmlns:a16="http://schemas.microsoft.com/office/drawing/2014/main" id="{00000000-0008-0000-0600-000054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597" name="直線コネクタ 596">
          <a:extLst>
            <a:ext uri="{FF2B5EF4-FFF2-40B4-BE49-F238E27FC236}">
              <a16:creationId xmlns:a16="http://schemas.microsoft.com/office/drawing/2014/main" id="{00000000-0008-0000-0600-000055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598" name="直線コネクタ 597">
          <a:extLst>
            <a:ext uri="{FF2B5EF4-FFF2-40B4-BE49-F238E27FC236}">
              <a16:creationId xmlns:a16="http://schemas.microsoft.com/office/drawing/2014/main" id="{00000000-0008-0000-0600-000056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599" name="テキスト ボックス 598">
          <a:extLst>
            <a:ext uri="{FF2B5EF4-FFF2-40B4-BE49-F238E27FC236}">
              <a16:creationId xmlns:a16="http://schemas.microsoft.com/office/drawing/2014/main" id="{00000000-0008-0000-0600-000057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00" name="直線コネクタ 599">
          <a:extLst>
            <a:ext uri="{FF2B5EF4-FFF2-40B4-BE49-F238E27FC236}">
              <a16:creationId xmlns:a16="http://schemas.microsoft.com/office/drawing/2014/main" id="{00000000-0008-0000-0600-000058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01" name="テキスト ボックス 600">
          <a:extLst>
            <a:ext uri="{FF2B5EF4-FFF2-40B4-BE49-F238E27FC236}">
              <a16:creationId xmlns:a16="http://schemas.microsoft.com/office/drawing/2014/main" id="{00000000-0008-0000-0600-000059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02" name="直線コネクタ 601">
          <a:extLst>
            <a:ext uri="{FF2B5EF4-FFF2-40B4-BE49-F238E27FC236}">
              <a16:creationId xmlns:a16="http://schemas.microsoft.com/office/drawing/2014/main" id="{00000000-0008-0000-0600-00005A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03" name="テキスト ボックス 602">
          <a:extLst>
            <a:ext uri="{FF2B5EF4-FFF2-40B4-BE49-F238E27FC236}">
              <a16:creationId xmlns:a16="http://schemas.microsoft.com/office/drawing/2014/main" id="{00000000-0008-0000-0600-00005B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04" name="直線コネクタ 603">
          <a:extLst>
            <a:ext uri="{FF2B5EF4-FFF2-40B4-BE49-F238E27FC236}">
              <a16:creationId xmlns:a16="http://schemas.microsoft.com/office/drawing/2014/main" id="{00000000-0008-0000-0600-00005C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06" name="直線コネクタ 605">
          <a:extLst>
            <a:ext uri="{FF2B5EF4-FFF2-40B4-BE49-F238E27FC236}">
              <a16:creationId xmlns:a16="http://schemas.microsoft.com/office/drawing/2014/main" id="{00000000-0008-0000-0600-00005E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07" name="テキスト ボックス 606">
          <a:extLst>
            <a:ext uri="{FF2B5EF4-FFF2-40B4-BE49-F238E27FC236}">
              <a16:creationId xmlns:a16="http://schemas.microsoft.com/office/drawing/2014/main" id="{00000000-0008-0000-0600-00005F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08" name="直線コネクタ 607">
          <a:extLst>
            <a:ext uri="{FF2B5EF4-FFF2-40B4-BE49-F238E27FC236}">
              <a16:creationId xmlns:a16="http://schemas.microsoft.com/office/drawing/2014/main" id="{00000000-0008-0000-0600-000060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09" name="テキスト ボックス 608">
          <a:extLst>
            <a:ext uri="{FF2B5EF4-FFF2-40B4-BE49-F238E27FC236}">
              <a16:creationId xmlns:a16="http://schemas.microsoft.com/office/drawing/2014/main" id="{00000000-0008-0000-0600-000061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0" name="公債費グラフ枠">
          <a:extLst>
            <a:ext uri="{FF2B5EF4-FFF2-40B4-BE49-F238E27FC236}">
              <a16:creationId xmlns:a16="http://schemas.microsoft.com/office/drawing/2014/main" id="{00000000-0008-0000-0600-000062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112356</xdr:rowOff>
    </xdr:from>
    <xdr:to>
      <xdr:col>85</xdr:col>
      <xdr:colOff>126364</xdr:colOff>
      <xdr:row>79</xdr:row>
      <xdr:rowOff>43467</xdr:rowOff>
    </xdr:to>
    <xdr:cxnSp macro="">
      <xdr:nvCxnSpPr>
        <xdr:cNvPr id="611" name="直線コネクタ 610">
          <a:extLst>
            <a:ext uri="{FF2B5EF4-FFF2-40B4-BE49-F238E27FC236}">
              <a16:creationId xmlns:a16="http://schemas.microsoft.com/office/drawing/2014/main" id="{00000000-0008-0000-0600-000063020000}"/>
            </a:ext>
          </a:extLst>
        </xdr:cNvPr>
        <xdr:cNvCxnSpPr/>
      </xdr:nvCxnSpPr>
      <xdr:spPr>
        <a:xfrm flipV="1">
          <a:off x="16317595" y="12113856"/>
          <a:ext cx="1269" cy="14741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47294</xdr:rowOff>
    </xdr:from>
    <xdr:ext cx="378565" cy="259045"/>
    <xdr:sp macro="" textlink="">
      <xdr:nvSpPr>
        <xdr:cNvPr id="612" name="公債費最小値テキスト">
          <a:extLst>
            <a:ext uri="{FF2B5EF4-FFF2-40B4-BE49-F238E27FC236}">
              <a16:creationId xmlns:a16="http://schemas.microsoft.com/office/drawing/2014/main" id="{00000000-0008-0000-0600-000064020000}"/>
            </a:ext>
          </a:extLst>
        </xdr:cNvPr>
        <xdr:cNvSpPr txBox="1"/>
      </xdr:nvSpPr>
      <xdr:spPr>
        <a:xfrm>
          <a:off x="16370300" y="1359184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43467</xdr:rowOff>
    </xdr:from>
    <xdr:to>
      <xdr:col>86</xdr:col>
      <xdr:colOff>25400</xdr:colOff>
      <xdr:row>79</xdr:row>
      <xdr:rowOff>43467</xdr:rowOff>
    </xdr:to>
    <xdr:cxnSp macro="">
      <xdr:nvCxnSpPr>
        <xdr:cNvPr id="613" name="直線コネクタ 612">
          <a:extLst>
            <a:ext uri="{FF2B5EF4-FFF2-40B4-BE49-F238E27FC236}">
              <a16:creationId xmlns:a16="http://schemas.microsoft.com/office/drawing/2014/main" id="{00000000-0008-0000-0600-000065020000}"/>
            </a:ext>
          </a:extLst>
        </xdr:cNvPr>
        <xdr:cNvCxnSpPr/>
      </xdr:nvCxnSpPr>
      <xdr:spPr>
        <a:xfrm>
          <a:off x="16230600" y="135880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59033</xdr:rowOff>
    </xdr:from>
    <xdr:ext cx="599010" cy="259045"/>
    <xdr:sp macro="" textlink="">
      <xdr:nvSpPr>
        <xdr:cNvPr id="614" name="公債費最大値テキスト">
          <a:extLst>
            <a:ext uri="{FF2B5EF4-FFF2-40B4-BE49-F238E27FC236}">
              <a16:creationId xmlns:a16="http://schemas.microsoft.com/office/drawing/2014/main" id="{00000000-0008-0000-0600-000066020000}"/>
            </a:ext>
          </a:extLst>
        </xdr:cNvPr>
        <xdr:cNvSpPr txBox="1"/>
      </xdr:nvSpPr>
      <xdr:spPr>
        <a:xfrm>
          <a:off x="16370300" y="118890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774,354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70</xdr:row>
      <xdr:rowOff>112356</xdr:rowOff>
    </xdr:from>
    <xdr:to>
      <xdr:col>86</xdr:col>
      <xdr:colOff>25400</xdr:colOff>
      <xdr:row>70</xdr:row>
      <xdr:rowOff>112356</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a:off x="16230600" y="12113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152220</xdr:rowOff>
    </xdr:from>
    <xdr:to>
      <xdr:col>85</xdr:col>
      <xdr:colOff>127000</xdr:colOff>
      <xdr:row>78</xdr:row>
      <xdr:rowOff>19346</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a:off x="15481300" y="13353870"/>
          <a:ext cx="838200" cy="38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76616</xdr:rowOff>
    </xdr:from>
    <xdr:ext cx="599010" cy="259045"/>
    <xdr:sp macro="" textlink="">
      <xdr:nvSpPr>
        <xdr:cNvPr id="617" name="公債費平均値テキスト">
          <a:extLst>
            <a:ext uri="{FF2B5EF4-FFF2-40B4-BE49-F238E27FC236}">
              <a16:creationId xmlns:a16="http://schemas.microsoft.com/office/drawing/2014/main" id="{00000000-0008-0000-0600-000069020000}"/>
            </a:ext>
          </a:extLst>
        </xdr:cNvPr>
        <xdr:cNvSpPr txBox="1"/>
      </xdr:nvSpPr>
      <xdr:spPr>
        <a:xfrm>
          <a:off x="16370300" y="1310681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148,457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53739</xdr:rowOff>
    </xdr:from>
    <xdr:to>
      <xdr:col>85</xdr:col>
      <xdr:colOff>177800</xdr:colOff>
      <xdr:row>77</xdr:row>
      <xdr:rowOff>155339</xdr:rowOff>
    </xdr:to>
    <xdr:sp macro="" textlink="">
      <xdr:nvSpPr>
        <xdr:cNvPr id="618" name="フローチャート: 判断 617">
          <a:extLst>
            <a:ext uri="{FF2B5EF4-FFF2-40B4-BE49-F238E27FC236}">
              <a16:creationId xmlns:a16="http://schemas.microsoft.com/office/drawing/2014/main" id="{00000000-0008-0000-0600-00006A020000}"/>
            </a:ext>
          </a:extLst>
        </xdr:cNvPr>
        <xdr:cNvSpPr/>
      </xdr:nvSpPr>
      <xdr:spPr>
        <a:xfrm>
          <a:off x="16268700" y="13255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112658</xdr:rowOff>
    </xdr:from>
    <xdr:to>
      <xdr:col>81</xdr:col>
      <xdr:colOff>50800</xdr:colOff>
      <xdr:row>77</xdr:row>
      <xdr:rowOff>152220</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4592300" y="13314308"/>
          <a:ext cx="889000" cy="395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58052</xdr:rowOff>
    </xdr:from>
    <xdr:to>
      <xdr:col>81</xdr:col>
      <xdr:colOff>101600</xdr:colOff>
      <xdr:row>77</xdr:row>
      <xdr:rowOff>159652</xdr:rowOff>
    </xdr:to>
    <xdr:sp macro="" textlink="">
      <xdr:nvSpPr>
        <xdr:cNvPr id="620" name="フローチャート: 判断 619">
          <a:extLst>
            <a:ext uri="{FF2B5EF4-FFF2-40B4-BE49-F238E27FC236}">
              <a16:creationId xmlns:a16="http://schemas.microsoft.com/office/drawing/2014/main" id="{00000000-0008-0000-0600-00006C020000}"/>
            </a:ext>
          </a:extLst>
        </xdr:cNvPr>
        <xdr:cNvSpPr/>
      </xdr:nvSpPr>
      <xdr:spPr>
        <a:xfrm>
          <a:off x="15430500" y="13259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76</xdr:row>
      <xdr:rowOff>4729</xdr:rowOff>
    </xdr:from>
    <xdr:ext cx="599010" cy="259045"/>
    <xdr:sp macro="" textlink="">
      <xdr:nvSpPr>
        <xdr:cNvPr id="621" name="テキスト ボックス 620">
          <a:extLst>
            <a:ext uri="{FF2B5EF4-FFF2-40B4-BE49-F238E27FC236}">
              <a16:creationId xmlns:a16="http://schemas.microsoft.com/office/drawing/2014/main" id="{00000000-0008-0000-0600-00006D020000}"/>
            </a:ext>
          </a:extLst>
        </xdr:cNvPr>
        <xdr:cNvSpPr txBox="1"/>
      </xdr:nvSpPr>
      <xdr:spPr>
        <a:xfrm>
          <a:off x="15181795" y="130349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112658</xdr:rowOff>
    </xdr:from>
    <xdr:to>
      <xdr:col>76</xdr:col>
      <xdr:colOff>114300</xdr:colOff>
      <xdr:row>77</xdr:row>
      <xdr:rowOff>144684</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flipV="1">
          <a:off x="13703300" y="13314308"/>
          <a:ext cx="889000" cy="320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57947</xdr:rowOff>
    </xdr:from>
    <xdr:to>
      <xdr:col>76</xdr:col>
      <xdr:colOff>165100</xdr:colOff>
      <xdr:row>77</xdr:row>
      <xdr:rowOff>159547</xdr:rowOff>
    </xdr:to>
    <xdr:sp macro="" textlink="">
      <xdr:nvSpPr>
        <xdr:cNvPr id="623" name="フローチャート: 判断 622">
          <a:extLst>
            <a:ext uri="{FF2B5EF4-FFF2-40B4-BE49-F238E27FC236}">
              <a16:creationId xmlns:a16="http://schemas.microsoft.com/office/drawing/2014/main" id="{00000000-0008-0000-0600-00006F020000}"/>
            </a:ext>
          </a:extLst>
        </xdr:cNvPr>
        <xdr:cNvSpPr/>
      </xdr:nvSpPr>
      <xdr:spPr>
        <a:xfrm>
          <a:off x="14541500" y="132595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76</xdr:row>
      <xdr:rowOff>4624</xdr:rowOff>
    </xdr:from>
    <xdr:ext cx="599010" cy="259045"/>
    <xdr:sp macro="" textlink="">
      <xdr:nvSpPr>
        <xdr:cNvPr id="624" name="テキスト ボックス 623">
          <a:extLst>
            <a:ext uri="{FF2B5EF4-FFF2-40B4-BE49-F238E27FC236}">
              <a16:creationId xmlns:a16="http://schemas.microsoft.com/office/drawing/2014/main" id="{00000000-0008-0000-0600-000070020000}"/>
            </a:ext>
          </a:extLst>
        </xdr:cNvPr>
        <xdr:cNvSpPr txBox="1"/>
      </xdr:nvSpPr>
      <xdr:spPr>
        <a:xfrm>
          <a:off x="14292795" y="130348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144684</xdr:rowOff>
    </xdr:from>
    <xdr:to>
      <xdr:col>71</xdr:col>
      <xdr:colOff>177800</xdr:colOff>
      <xdr:row>78</xdr:row>
      <xdr:rowOff>22684</xdr:rowOff>
    </xdr:to>
    <xdr:cxnSp macro="">
      <xdr:nvCxnSpPr>
        <xdr:cNvPr id="625" name="直線コネクタ 624">
          <a:extLst>
            <a:ext uri="{FF2B5EF4-FFF2-40B4-BE49-F238E27FC236}">
              <a16:creationId xmlns:a16="http://schemas.microsoft.com/office/drawing/2014/main" id="{00000000-0008-0000-0600-000071020000}"/>
            </a:ext>
          </a:extLst>
        </xdr:cNvPr>
        <xdr:cNvCxnSpPr/>
      </xdr:nvCxnSpPr>
      <xdr:spPr>
        <a:xfrm flipV="1">
          <a:off x="12814300" y="13346334"/>
          <a:ext cx="889000" cy="494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52620</xdr:rowOff>
    </xdr:from>
    <xdr:to>
      <xdr:col>72</xdr:col>
      <xdr:colOff>38100</xdr:colOff>
      <xdr:row>77</xdr:row>
      <xdr:rowOff>154220</xdr:rowOff>
    </xdr:to>
    <xdr:sp macro="" textlink="">
      <xdr:nvSpPr>
        <xdr:cNvPr id="626" name="フローチャート: 判断 625">
          <a:extLst>
            <a:ext uri="{FF2B5EF4-FFF2-40B4-BE49-F238E27FC236}">
              <a16:creationId xmlns:a16="http://schemas.microsoft.com/office/drawing/2014/main" id="{00000000-0008-0000-0600-000072020000}"/>
            </a:ext>
          </a:extLst>
        </xdr:cNvPr>
        <xdr:cNvSpPr/>
      </xdr:nvSpPr>
      <xdr:spPr>
        <a:xfrm>
          <a:off x="13652500" y="13254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75</xdr:row>
      <xdr:rowOff>170747</xdr:rowOff>
    </xdr:from>
    <xdr:ext cx="599010" cy="259045"/>
    <xdr:sp macro="" textlink="">
      <xdr:nvSpPr>
        <xdr:cNvPr id="627" name="テキスト ボックス 626">
          <a:extLst>
            <a:ext uri="{FF2B5EF4-FFF2-40B4-BE49-F238E27FC236}">
              <a16:creationId xmlns:a16="http://schemas.microsoft.com/office/drawing/2014/main" id="{00000000-0008-0000-0600-000073020000}"/>
            </a:ext>
          </a:extLst>
        </xdr:cNvPr>
        <xdr:cNvSpPr txBox="1"/>
      </xdr:nvSpPr>
      <xdr:spPr>
        <a:xfrm>
          <a:off x="13403795" y="130294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41391</xdr:rowOff>
    </xdr:from>
    <xdr:to>
      <xdr:col>67</xdr:col>
      <xdr:colOff>101600</xdr:colOff>
      <xdr:row>77</xdr:row>
      <xdr:rowOff>142991</xdr:rowOff>
    </xdr:to>
    <xdr:sp macro="" textlink="">
      <xdr:nvSpPr>
        <xdr:cNvPr id="628" name="フローチャート: 判断 627">
          <a:extLst>
            <a:ext uri="{FF2B5EF4-FFF2-40B4-BE49-F238E27FC236}">
              <a16:creationId xmlns:a16="http://schemas.microsoft.com/office/drawing/2014/main" id="{00000000-0008-0000-0600-000074020000}"/>
            </a:ext>
          </a:extLst>
        </xdr:cNvPr>
        <xdr:cNvSpPr/>
      </xdr:nvSpPr>
      <xdr:spPr>
        <a:xfrm>
          <a:off x="12763500" y="132430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75</xdr:row>
      <xdr:rowOff>159518</xdr:rowOff>
    </xdr:from>
    <xdr:ext cx="599010" cy="259045"/>
    <xdr:sp macro="" textlink="">
      <xdr:nvSpPr>
        <xdr:cNvPr id="629" name="テキスト ボックス 628">
          <a:extLst>
            <a:ext uri="{FF2B5EF4-FFF2-40B4-BE49-F238E27FC236}">
              <a16:creationId xmlns:a16="http://schemas.microsoft.com/office/drawing/2014/main" id="{00000000-0008-0000-0600-000075020000}"/>
            </a:ext>
          </a:extLst>
        </xdr:cNvPr>
        <xdr:cNvSpPr txBox="1"/>
      </xdr:nvSpPr>
      <xdr:spPr>
        <a:xfrm>
          <a:off x="12514795" y="130182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154,939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0" name="テキスト ボックス 629">
          <a:extLst>
            <a:ext uri="{FF2B5EF4-FFF2-40B4-BE49-F238E27FC236}">
              <a16:creationId xmlns:a16="http://schemas.microsoft.com/office/drawing/2014/main" id="{00000000-0008-0000-0600-000076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1" name="テキスト ボックス 630">
          <a:extLst>
            <a:ext uri="{FF2B5EF4-FFF2-40B4-BE49-F238E27FC236}">
              <a16:creationId xmlns:a16="http://schemas.microsoft.com/office/drawing/2014/main" id="{00000000-0008-0000-0600-000077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32" name="テキスト ボックス 631">
          <a:extLst>
            <a:ext uri="{FF2B5EF4-FFF2-40B4-BE49-F238E27FC236}">
              <a16:creationId xmlns:a16="http://schemas.microsoft.com/office/drawing/2014/main" id="{00000000-0008-0000-0600-000078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33" name="テキスト ボックス 632">
          <a:extLst>
            <a:ext uri="{FF2B5EF4-FFF2-40B4-BE49-F238E27FC236}">
              <a16:creationId xmlns:a16="http://schemas.microsoft.com/office/drawing/2014/main" id="{00000000-0008-0000-0600-000079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34" name="テキスト ボックス 633">
          <a:extLst>
            <a:ext uri="{FF2B5EF4-FFF2-40B4-BE49-F238E27FC236}">
              <a16:creationId xmlns:a16="http://schemas.microsoft.com/office/drawing/2014/main" id="{00000000-0008-0000-0600-00007A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139996</xdr:rowOff>
    </xdr:from>
    <xdr:to>
      <xdr:col>85</xdr:col>
      <xdr:colOff>177800</xdr:colOff>
      <xdr:row>78</xdr:row>
      <xdr:rowOff>70146</xdr:rowOff>
    </xdr:to>
    <xdr:sp macro="" textlink="">
      <xdr:nvSpPr>
        <xdr:cNvPr id="635" name="楕円 634">
          <a:extLst>
            <a:ext uri="{FF2B5EF4-FFF2-40B4-BE49-F238E27FC236}">
              <a16:creationId xmlns:a16="http://schemas.microsoft.com/office/drawing/2014/main" id="{00000000-0008-0000-0600-00007B020000}"/>
            </a:ext>
          </a:extLst>
        </xdr:cNvPr>
        <xdr:cNvSpPr/>
      </xdr:nvSpPr>
      <xdr:spPr>
        <a:xfrm>
          <a:off x="16268700" y="133416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118423</xdr:rowOff>
    </xdr:from>
    <xdr:ext cx="599010" cy="259045"/>
    <xdr:sp macro="" textlink="">
      <xdr:nvSpPr>
        <xdr:cNvPr id="636" name="公債費該当値テキスト">
          <a:extLst>
            <a:ext uri="{FF2B5EF4-FFF2-40B4-BE49-F238E27FC236}">
              <a16:creationId xmlns:a16="http://schemas.microsoft.com/office/drawing/2014/main" id="{00000000-0008-0000-0600-00007C020000}"/>
            </a:ext>
          </a:extLst>
        </xdr:cNvPr>
        <xdr:cNvSpPr txBox="1"/>
      </xdr:nvSpPr>
      <xdr:spPr>
        <a:xfrm>
          <a:off x="16370300" y="133200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103,178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101420</xdr:rowOff>
    </xdr:from>
    <xdr:to>
      <xdr:col>81</xdr:col>
      <xdr:colOff>101600</xdr:colOff>
      <xdr:row>78</xdr:row>
      <xdr:rowOff>31570</xdr:rowOff>
    </xdr:to>
    <xdr:sp macro="" textlink="">
      <xdr:nvSpPr>
        <xdr:cNvPr id="637" name="楕円 636">
          <a:extLst>
            <a:ext uri="{FF2B5EF4-FFF2-40B4-BE49-F238E27FC236}">
              <a16:creationId xmlns:a16="http://schemas.microsoft.com/office/drawing/2014/main" id="{00000000-0008-0000-0600-00007D020000}"/>
            </a:ext>
          </a:extLst>
        </xdr:cNvPr>
        <xdr:cNvSpPr/>
      </xdr:nvSpPr>
      <xdr:spPr>
        <a:xfrm>
          <a:off x="15430500" y="13303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78</xdr:row>
      <xdr:rowOff>22697</xdr:rowOff>
    </xdr:from>
    <xdr:ext cx="599010" cy="259045"/>
    <xdr:sp macro="" textlink="">
      <xdr:nvSpPr>
        <xdr:cNvPr id="638" name="テキスト ボックス 637">
          <a:extLst>
            <a:ext uri="{FF2B5EF4-FFF2-40B4-BE49-F238E27FC236}">
              <a16:creationId xmlns:a16="http://schemas.microsoft.com/office/drawing/2014/main" id="{00000000-0008-0000-0600-00007E020000}"/>
            </a:ext>
          </a:extLst>
        </xdr:cNvPr>
        <xdr:cNvSpPr txBox="1"/>
      </xdr:nvSpPr>
      <xdr:spPr>
        <a:xfrm>
          <a:off x="15181795" y="133957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123,428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61858</xdr:rowOff>
    </xdr:from>
    <xdr:to>
      <xdr:col>76</xdr:col>
      <xdr:colOff>165100</xdr:colOff>
      <xdr:row>77</xdr:row>
      <xdr:rowOff>163458</xdr:rowOff>
    </xdr:to>
    <xdr:sp macro="" textlink="">
      <xdr:nvSpPr>
        <xdr:cNvPr id="639" name="楕円 638">
          <a:extLst>
            <a:ext uri="{FF2B5EF4-FFF2-40B4-BE49-F238E27FC236}">
              <a16:creationId xmlns:a16="http://schemas.microsoft.com/office/drawing/2014/main" id="{00000000-0008-0000-0600-00007F020000}"/>
            </a:ext>
          </a:extLst>
        </xdr:cNvPr>
        <xdr:cNvSpPr/>
      </xdr:nvSpPr>
      <xdr:spPr>
        <a:xfrm>
          <a:off x="14541500" y="132635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77</xdr:row>
      <xdr:rowOff>154585</xdr:rowOff>
    </xdr:from>
    <xdr:ext cx="599010"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4292795" y="133562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144,195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93884</xdr:rowOff>
    </xdr:from>
    <xdr:to>
      <xdr:col>72</xdr:col>
      <xdr:colOff>38100</xdr:colOff>
      <xdr:row>78</xdr:row>
      <xdr:rowOff>24034</xdr:rowOff>
    </xdr:to>
    <xdr:sp macro="" textlink="">
      <xdr:nvSpPr>
        <xdr:cNvPr id="641" name="楕円 640">
          <a:extLst>
            <a:ext uri="{FF2B5EF4-FFF2-40B4-BE49-F238E27FC236}">
              <a16:creationId xmlns:a16="http://schemas.microsoft.com/office/drawing/2014/main" id="{00000000-0008-0000-0600-000081020000}"/>
            </a:ext>
          </a:extLst>
        </xdr:cNvPr>
        <xdr:cNvSpPr/>
      </xdr:nvSpPr>
      <xdr:spPr>
        <a:xfrm>
          <a:off x="13652500" y="132955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78</xdr:row>
      <xdr:rowOff>15161</xdr:rowOff>
    </xdr:from>
    <xdr:ext cx="599010"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3403795" y="133882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127,384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143334</xdr:rowOff>
    </xdr:from>
    <xdr:to>
      <xdr:col>67</xdr:col>
      <xdr:colOff>101600</xdr:colOff>
      <xdr:row>78</xdr:row>
      <xdr:rowOff>73484</xdr:rowOff>
    </xdr:to>
    <xdr:sp macro="" textlink="">
      <xdr:nvSpPr>
        <xdr:cNvPr id="643" name="楕円 642">
          <a:extLst>
            <a:ext uri="{FF2B5EF4-FFF2-40B4-BE49-F238E27FC236}">
              <a16:creationId xmlns:a16="http://schemas.microsoft.com/office/drawing/2014/main" id="{00000000-0008-0000-0600-000083020000}"/>
            </a:ext>
          </a:extLst>
        </xdr:cNvPr>
        <xdr:cNvSpPr/>
      </xdr:nvSpPr>
      <xdr:spPr>
        <a:xfrm>
          <a:off x="12763500" y="133449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78</xdr:row>
      <xdr:rowOff>64611</xdr:rowOff>
    </xdr:from>
    <xdr:ext cx="599010"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2514795" y="134377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101,426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45" name="正方形/長方形 644">
          <a:extLst>
            <a:ext uri="{FF2B5EF4-FFF2-40B4-BE49-F238E27FC236}">
              <a16:creationId xmlns:a16="http://schemas.microsoft.com/office/drawing/2014/main" id="{00000000-0008-0000-0600-000085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46" name="正方形/長方形 645">
          <a:extLst>
            <a:ext uri="{FF2B5EF4-FFF2-40B4-BE49-F238E27FC236}">
              <a16:creationId xmlns:a16="http://schemas.microsoft.com/office/drawing/2014/main" id="{00000000-0008-0000-0600-000086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47" name="正方形/長方形 646">
          <a:extLst>
            <a:ext uri="{FF2B5EF4-FFF2-40B4-BE49-F238E27FC236}">
              <a16:creationId xmlns:a16="http://schemas.microsoft.com/office/drawing/2014/main" id="{00000000-0008-0000-0600-000087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48" name="正方形/長方形 647">
          <a:extLst>
            <a:ext uri="{FF2B5EF4-FFF2-40B4-BE49-F238E27FC236}">
              <a16:creationId xmlns:a16="http://schemas.microsoft.com/office/drawing/2014/main" id="{00000000-0008-0000-0600-000088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49" name="正方形/長方形 648">
          <a:extLst>
            <a:ext uri="{FF2B5EF4-FFF2-40B4-BE49-F238E27FC236}">
              <a16:creationId xmlns:a16="http://schemas.microsoft.com/office/drawing/2014/main" id="{00000000-0008-0000-0600-000089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0" name="正方形/長方形 649">
          <a:extLst>
            <a:ext uri="{FF2B5EF4-FFF2-40B4-BE49-F238E27FC236}">
              <a16:creationId xmlns:a16="http://schemas.microsoft.com/office/drawing/2014/main" id="{00000000-0008-0000-0600-00008A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1" name="正方形/長方形 650">
          <a:extLst>
            <a:ext uri="{FF2B5EF4-FFF2-40B4-BE49-F238E27FC236}">
              <a16:creationId xmlns:a16="http://schemas.microsoft.com/office/drawing/2014/main" id="{00000000-0008-0000-0600-00008B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2" name="正方形/長方形 651">
          <a:extLst>
            <a:ext uri="{FF2B5EF4-FFF2-40B4-BE49-F238E27FC236}">
              <a16:creationId xmlns:a16="http://schemas.microsoft.com/office/drawing/2014/main" id="{00000000-0008-0000-0600-00008C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53" name="テキスト ボックス 652">
          <a:extLst>
            <a:ext uri="{FF2B5EF4-FFF2-40B4-BE49-F238E27FC236}">
              <a16:creationId xmlns:a16="http://schemas.microsoft.com/office/drawing/2014/main" id="{00000000-0008-0000-0600-00008D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54" name="直線コネクタ 653">
          <a:extLst>
            <a:ext uri="{FF2B5EF4-FFF2-40B4-BE49-F238E27FC236}">
              <a16:creationId xmlns:a16="http://schemas.microsoft.com/office/drawing/2014/main" id="{00000000-0008-0000-0600-00008E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55" name="直線コネクタ 654">
          <a:extLst>
            <a:ext uri="{FF2B5EF4-FFF2-40B4-BE49-F238E27FC236}">
              <a16:creationId xmlns:a16="http://schemas.microsoft.com/office/drawing/2014/main" id="{00000000-0008-0000-0600-00008F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56" name="テキスト ボックス 655">
          <a:extLst>
            <a:ext uri="{FF2B5EF4-FFF2-40B4-BE49-F238E27FC236}">
              <a16:creationId xmlns:a16="http://schemas.microsoft.com/office/drawing/2014/main" id="{00000000-0008-0000-0600-000090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57" name="直線コネクタ 656">
          <a:extLst>
            <a:ext uri="{FF2B5EF4-FFF2-40B4-BE49-F238E27FC236}">
              <a16:creationId xmlns:a16="http://schemas.microsoft.com/office/drawing/2014/main" id="{00000000-0008-0000-0600-000091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58" name="テキスト ボックス 657">
          <a:extLst>
            <a:ext uri="{FF2B5EF4-FFF2-40B4-BE49-F238E27FC236}">
              <a16:creationId xmlns:a16="http://schemas.microsoft.com/office/drawing/2014/main" id="{00000000-0008-0000-0600-000092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59" name="直線コネクタ 658">
          <a:extLst>
            <a:ext uri="{FF2B5EF4-FFF2-40B4-BE49-F238E27FC236}">
              <a16:creationId xmlns:a16="http://schemas.microsoft.com/office/drawing/2014/main" id="{00000000-0008-0000-0600-000093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92</xdr:row>
      <xdr:rowOff>111777</xdr:rowOff>
    </xdr:from>
    <xdr:ext cx="685572" cy="259045"/>
    <xdr:sp macro="" textlink="">
      <xdr:nvSpPr>
        <xdr:cNvPr id="660" name="テキスト ボックス 659">
          <a:extLst>
            <a:ext uri="{FF2B5EF4-FFF2-40B4-BE49-F238E27FC236}">
              <a16:creationId xmlns:a16="http://schemas.microsoft.com/office/drawing/2014/main" id="{00000000-0008-0000-0600-000094020000}"/>
            </a:ext>
          </a:extLst>
        </xdr:cNvPr>
        <xdr:cNvSpPr txBox="1"/>
      </xdr:nvSpPr>
      <xdr:spPr>
        <a:xfrm>
          <a:off x="11760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61" name="直線コネクタ 660">
          <a:extLst>
            <a:ext uri="{FF2B5EF4-FFF2-40B4-BE49-F238E27FC236}">
              <a16:creationId xmlns:a16="http://schemas.microsoft.com/office/drawing/2014/main" id="{00000000-0008-0000-0600-000095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168927</xdr:rowOff>
    </xdr:from>
    <xdr:ext cx="685572" cy="259045"/>
    <xdr:sp macro="" textlink="">
      <xdr:nvSpPr>
        <xdr:cNvPr id="662" name="テキスト ボックス 661">
          <a:extLst>
            <a:ext uri="{FF2B5EF4-FFF2-40B4-BE49-F238E27FC236}">
              <a16:creationId xmlns:a16="http://schemas.microsoft.com/office/drawing/2014/main" id="{00000000-0008-0000-0600-000096020000}"/>
            </a:ext>
          </a:extLst>
        </xdr:cNvPr>
        <xdr:cNvSpPr txBox="1"/>
      </xdr:nvSpPr>
      <xdr:spPr>
        <a:xfrm>
          <a:off x="11760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63" name="直線コネクタ 662">
          <a:extLst>
            <a:ext uri="{FF2B5EF4-FFF2-40B4-BE49-F238E27FC236}">
              <a16:creationId xmlns:a16="http://schemas.microsoft.com/office/drawing/2014/main" id="{00000000-0008-0000-0600-000097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64" name="テキスト ボックス 663">
          <a:extLst>
            <a:ext uri="{FF2B5EF4-FFF2-40B4-BE49-F238E27FC236}">
              <a16:creationId xmlns:a16="http://schemas.microsoft.com/office/drawing/2014/main" id="{00000000-0008-0000-0600-000098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65" name="積立金グラフ枠">
          <a:extLst>
            <a:ext uri="{FF2B5EF4-FFF2-40B4-BE49-F238E27FC236}">
              <a16:creationId xmlns:a16="http://schemas.microsoft.com/office/drawing/2014/main" id="{00000000-0008-0000-0600-000099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47126</xdr:rowOff>
    </xdr:from>
    <xdr:to>
      <xdr:col>85</xdr:col>
      <xdr:colOff>126364</xdr:colOff>
      <xdr:row>98</xdr:row>
      <xdr:rowOff>138898</xdr:rowOff>
    </xdr:to>
    <xdr:cxnSp macro="">
      <xdr:nvCxnSpPr>
        <xdr:cNvPr id="666" name="直線コネクタ 665">
          <a:extLst>
            <a:ext uri="{FF2B5EF4-FFF2-40B4-BE49-F238E27FC236}">
              <a16:creationId xmlns:a16="http://schemas.microsoft.com/office/drawing/2014/main" id="{00000000-0008-0000-0600-00009A020000}"/>
            </a:ext>
          </a:extLst>
        </xdr:cNvPr>
        <xdr:cNvCxnSpPr/>
      </xdr:nvCxnSpPr>
      <xdr:spPr>
        <a:xfrm flipV="1">
          <a:off x="16317595" y="15477626"/>
          <a:ext cx="1269" cy="14633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142725</xdr:rowOff>
    </xdr:from>
    <xdr:ext cx="378565" cy="259045"/>
    <xdr:sp macro="" textlink="">
      <xdr:nvSpPr>
        <xdr:cNvPr id="667" name="積立金最小値テキスト">
          <a:extLst>
            <a:ext uri="{FF2B5EF4-FFF2-40B4-BE49-F238E27FC236}">
              <a16:creationId xmlns:a16="http://schemas.microsoft.com/office/drawing/2014/main" id="{00000000-0008-0000-0600-00009B020000}"/>
            </a:ext>
          </a:extLst>
        </xdr:cNvPr>
        <xdr:cNvSpPr txBox="1"/>
      </xdr:nvSpPr>
      <xdr:spPr>
        <a:xfrm>
          <a:off x="16370300" y="1694482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138898</xdr:rowOff>
    </xdr:from>
    <xdr:to>
      <xdr:col>86</xdr:col>
      <xdr:colOff>25400</xdr:colOff>
      <xdr:row>98</xdr:row>
      <xdr:rowOff>138898</xdr:rowOff>
    </xdr:to>
    <xdr:cxnSp macro="">
      <xdr:nvCxnSpPr>
        <xdr:cNvPr id="668" name="直線コネクタ 667">
          <a:extLst>
            <a:ext uri="{FF2B5EF4-FFF2-40B4-BE49-F238E27FC236}">
              <a16:creationId xmlns:a16="http://schemas.microsoft.com/office/drawing/2014/main" id="{00000000-0008-0000-0600-00009C020000}"/>
            </a:ext>
          </a:extLst>
        </xdr:cNvPr>
        <xdr:cNvCxnSpPr/>
      </xdr:nvCxnSpPr>
      <xdr:spPr>
        <a:xfrm>
          <a:off x="16230600" y="169409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165253</xdr:rowOff>
    </xdr:from>
    <xdr:ext cx="690189" cy="259045"/>
    <xdr:sp macro="" textlink="">
      <xdr:nvSpPr>
        <xdr:cNvPr id="669" name="積立金最大値テキスト">
          <a:extLst>
            <a:ext uri="{FF2B5EF4-FFF2-40B4-BE49-F238E27FC236}">
              <a16:creationId xmlns:a16="http://schemas.microsoft.com/office/drawing/2014/main" id="{00000000-0008-0000-0600-00009D020000}"/>
            </a:ext>
          </a:extLst>
        </xdr:cNvPr>
        <xdr:cNvSpPr txBox="1"/>
      </xdr:nvSpPr>
      <xdr:spPr>
        <a:xfrm>
          <a:off x="16370300" y="1525285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1,601,241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47126</xdr:rowOff>
    </xdr:from>
    <xdr:to>
      <xdr:col>86</xdr:col>
      <xdr:colOff>25400</xdr:colOff>
      <xdr:row>90</xdr:row>
      <xdr:rowOff>47126</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a:off x="16230600" y="154776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156516</xdr:rowOff>
    </xdr:from>
    <xdr:to>
      <xdr:col>85</xdr:col>
      <xdr:colOff>127000</xdr:colOff>
      <xdr:row>98</xdr:row>
      <xdr:rowOff>94551</xdr:rowOff>
    </xdr:to>
    <xdr:cxnSp macro="">
      <xdr:nvCxnSpPr>
        <xdr:cNvPr id="671" name="直線コネクタ 670">
          <a:extLst>
            <a:ext uri="{FF2B5EF4-FFF2-40B4-BE49-F238E27FC236}">
              <a16:creationId xmlns:a16="http://schemas.microsoft.com/office/drawing/2014/main" id="{00000000-0008-0000-0600-00009F020000}"/>
            </a:ext>
          </a:extLst>
        </xdr:cNvPr>
        <xdr:cNvCxnSpPr/>
      </xdr:nvCxnSpPr>
      <xdr:spPr>
        <a:xfrm>
          <a:off x="15481300" y="16787166"/>
          <a:ext cx="838200" cy="1094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37456</xdr:rowOff>
    </xdr:from>
    <xdr:ext cx="534377" cy="259045"/>
    <xdr:sp macro="" textlink="">
      <xdr:nvSpPr>
        <xdr:cNvPr id="672" name="積立金平均値テキスト">
          <a:extLst>
            <a:ext uri="{FF2B5EF4-FFF2-40B4-BE49-F238E27FC236}">
              <a16:creationId xmlns:a16="http://schemas.microsoft.com/office/drawing/2014/main" id="{00000000-0008-0000-0600-0000A0020000}"/>
            </a:ext>
          </a:extLst>
        </xdr:cNvPr>
        <xdr:cNvSpPr txBox="1"/>
      </xdr:nvSpPr>
      <xdr:spPr>
        <a:xfrm>
          <a:off x="16370300" y="1666810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81,278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14579</xdr:rowOff>
    </xdr:from>
    <xdr:to>
      <xdr:col>85</xdr:col>
      <xdr:colOff>177800</xdr:colOff>
      <xdr:row>98</xdr:row>
      <xdr:rowOff>116179</xdr:rowOff>
    </xdr:to>
    <xdr:sp macro="" textlink="">
      <xdr:nvSpPr>
        <xdr:cNvPr id="673" name="フローチャート: 判断 672">
          <a:extLst>
            <a:ext uri="{FF2B5EF4-FFF2-40B4-BE49-F238E27FC236}">
              <a16:creationId xmlns:a16="http://schemas.microsoft.com/office/drawing/2014/main" id="{00000000-0008-0000-0600-0000A1020000}"/>
            </a:ext>
          </a:extLst>
        </xdr:cNvPr>
        <xdr:cNvSpPr/>
      </xdr:nvSpPr>
      <xdr:spPr>
        <a:xfrm>
          <a:off x="16268700" y="168166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156516</xdr:rowOff>
    </xdr:from>
    <xdr:to>
      <xdr:col>81</xdr:col>
      <xdr:colOff>50800</xdr:colOff>
      <xdr:row>98</xdr:row>
      <xdr:rowOff>13562</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flipV="1">
          <a:off x="14592300" y="16787166"/>
          <a:ext cx="889000" cy="284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23681</xdr:rowOff>
    </xdr:from>
    <xdr:to>
      <xdr:col>81</xdr:col>
      <xdr:colOff>101600</xdr:colOff>
      <xdr:row>98</xdr:row>
      <xdr:rowOff>125281</xdr:rowOff>
    </xdr:to>
    <xdr:sp macro="" textlink="">
      <xdr:nvSpPr>
        <xdr:cNvPr id="675" name="フローチャート: 判断 674">
          <a:extLst>
            <a:ext uri="{FF2B5EF4-FFF2-40B4-BE49-F238E27FC236}">
              <a16:creationId xmlns:a16="http://schemas.microsoft.com/office/drawing/2014/main" id="{00000000-0008-0000-0600-0000A3020000}"/>
            </a:ext>
          </a:extLst>
        </xdr:cNvPr>
        <xdr:cNvSpPr/>
      </xdr:nvSpPr>
      <xdr:spPr>
        <a:xfrm>
          <a:off x="15430500" y="168257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116408</xdr:rowOff>
    </xdr:from>
    <xdr:ext cx="534377" cy="259045"/>
    <xdr:sp macro="" textlink="">
      <xdr:nvSpPr>
        <xdr:cNvPr id="676" name="テキスト ボックス 675">
          <a:extLst>
            <a:ext uri="{FF2B5EF4-FFF2-40B4-BE49-F238E27FC236}">
              <a16:creationId xmlns:a16="http://schemas.microsoft.com/office/drawing/2014/main" id="{00000000-0008-0000-0600-0000A4020000}"/>
            </a:ext>
          </a:extLst>
        </xdr:cNvPr>
        <xdr:cNvSpPr txBox="1"/>
      </xdr:nvSpPr>
      <xdr:spPr>
        <a:xfrm>
          <a:off x="15214111" y="169185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13562</xdr:rowOff>
    </xdr:from>
    <xdr:to>
      <xdr:col>76</xdr:col>
      <xdr:colOff>114300</xdr:colOff>
      <xdr:row>98</xdr:row>
      <xdr:rowOff>136266</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flipV="1">
          <a:off x="13703300" y="16815662"/>
          <a:ext cx="889000" cy="1227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16246</xdr:rowOff>
    </xdr:from>
    <xdr:to>
      <xdr:col>76</xdr:col>
      <xdr:colOff>165100</xdr:colOff>
      <xdr:row>98</xdr:row>
      <xdr:rowOff>117846</xdr:rowOff>
    </xdr:to>
    <xdr:sp macro="" textlink="">
      <xdr:nvSpPr>
        <xdr:cNvPr id="678" name="フローチャート: 判断 677">
          <a:extLst>
            <a:ext uri="{FF2B5EF4-FFF2-40B4-BE49-F238E27FC236}">
              <a16:creationId xmlns:a16="http://schemas.microsoft.com/office/drawing/2014/main" id="{00000000-0008-0000-0600-0000A6020000}"/>
            </a:ext>
          </a:extLst>
        </xdr:cNvPr>
        <xdr:cNvSpPr/>
      </xdr:nvSpPr>
      <xdr:spPr>
        <a:xfrm>
          <a:off x="14541500" y="16818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108973</xdr:rowOff>
    </xdr:from>
    <xdr:ext cx="534377" cy="259045"/>
    <xdr:sp macro="" textlink="">
      <xdr:nvSpPr>
        <xdr:cNvPr id="679" name="テキスト ボックス 678">
          <a:extLst>
            <a:ext uri="{FF2B5EF4-FFF2-40B4-BE49-F238E27FC236}">
              <a16:creationId xmlns:a16="http://schemas.microsoft.com/office/drawing/2014/main" id="{00000000-0008-0000-0600-0000A7020000}"/>
            </a:ext>
          </a:extLst>
        </xdr:cNvPr>
        <xdr:cNvSpPr txBox="1"/>
      </xdr:nvSpPr>
      <xdr:spPr>
        <a:xfrm>
          <a:off x="14325111" y="169110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83818</xdr:rowOff>
    </xdr:from>
    <xdr:to>
      <xdr:col>71</xdr:col>
      <xdr:colOff>177800</xdr:colOff>
      <xdr:row>98</xdr:row>
      <xdr:rowOff>136266</xdr:rowOff>
    </xdr:to>
    <xdr:cxnSp macro="">
      <xdr:nvCxnSpPr>
        <xdr:cNvPr id="680" name="直線コネクタ 679">
          <a:extLst>
            <a:ext uri="{FF2B5EF4-FFF2-40B4-BE49-F238E27FC236}">
              <a16:creationId xmlns:a16="http://schemas.microsoft.com/office/drawing/2014/main" id="{00000000-0008-0000-0600-0000A8020000}"/>
            </a:ext>
          </a:extLst>
        </xdr:cNvPr>
        <xdr:cNvCxnSpPr/>
      </xdr:nvCxnSpPr>
      <xdr:spPr>
        <a:xfrm>
          <a:off x="12814300" y="16714468"/>
          <a:ext cx="889000" cy="2238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28533</xdr:rowOff>
    </xdr:from>
    <xdr:to>
      <xdr:col>72</xdr:col>
      <xdr:colOff>38100</xdr:colOff>
      <xdr:row>98</xdr:row>
      <xdr:rowOff>130133</xdr:rowOff>
    </xdr:to>
    <xdr:sp macro="" textlink="">
      <xdr:nvSpPr>
        <xdr:cNvPr id="681" name="フローチャート: 判断 680">
          <a:extLst>
            <a:ext uri="{FF2B5EF4-FFF2-40B4-BE49-F238E27FC236}">
              <a16:creationId xmlns:a16="http://schemas.microsoft.com/office/drawing/2014/main" id="{00000000-0008-0000-0600-0000A9020000}"/>
            </a:ext>
          </a:extLst>
        </xdr:cNvPr>
        <xdr:cNvSpPr/>
      </xdr:nvSpPr>
      <xdr:spPr>
        <a:xfrm>
          <a:off x="13652500" y="168306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146660</xdr:rowOff>
    </xdr:from>
    <xdr:ext cx="534377" cy="259045"/>
    <xdr:sp macro="" textlink="">
      <xdr:nvSpPr>
        <xdr:cNvPr id="682" name="テキスト ボックス 681">
          <a:extLst>
            <a:ext uri="{FF2B5EF4-FFF2-40B4-BE49-F238E27FC236}">
              <a16:creationId xmlns:a16="http://schemas.microsoft.com/office/drawing/2014/main" id="{00000000-0008-0000-0600-0000AA020000}"/>
            </a:ext>
          </a:extLst>
        </xdr:cNvPr>
        <xdr:cNvSpPr txBox="1"/>
      </xdr:nvSpPr>
      <xdr:spPr>
        <a:xfrm>
          <a:off x="13436111" y="166058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11641</xdr:rowOff>
    </xdr:from>
    <xdr:to>
      <xdr:col>67</xdr:col>
      <xdr:colOff>101600</xdr:colOff>
      <xdr:row>98</xdr:row>
      <xdr:rowOff>113241</xdr:rowOff>
    </xdr:to>
    <xdr:sp macro="" textlink="">
      <xdr:nvSpPr>
        <xdr:cNvPr id="683" name="フローチャート: 判断 682">
          <a:extLst>
            <a:ext uri="{FF2B5EF4-FFF2-40B4-BE49-F238E27FC236}">
              <a16:creationId xmlns:a16="http://schemas.microsoft.com/office/drawing/2014/main" id="{00000000-0008-0000-0600-0000AB020000}"/>
            </a:ext>
          </a:extLst>
        </xdr:cNvPr>
        <xdr:cNvSpPr/>
      </xdr:nvSpPr>
      <xdr:spPr>
        <a:xfrm>
          <a:off x="12763500" y="16813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104368</xdr:rowOff>
    </xdr:from>
    <xdr:ext cx="534377" cy="259045"/>
    <xdr:sp macro="" textlink="">
      <xdr:nvSpPr>
        <xdr:cNvPr id="684" name="テキスト ボックス 683">
          <a:extLst>
            <a:ext uri="{FF2B5EF4-FFF2-40B4-BE49-F238E27FC236}">
              <a16:creationId xmlns:a16="http://schemas.microsoft.com/office/drawing/2014/main" id="{00000000-0008-0000-0600-0000AC020000}"/>
            </a:ext>
          </a:extLst>
        </xdr:cNvPr>
        <xdr:cNvSpPr txBox="1"/>
      </xdr:nvSpPr>
      <xdr:spPr>
        <a:xfrm>
          <a:off x="12547111" y="169064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85" name="テキスト ボックス 684">
          <a:extLst>
            <a:ext uri="{FF2B5EF4-FFF2-40B4-BE49-F238E27FC236}">
              <a16:creationId xmlns:a16="http://schemas.microsoft.com/office/drawing/2014/main" id="{00000000-0008-0000-0600-0000AD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86" name="テキスト ボックス 685">
          <a:extLst>
            <a:ext uri="{FF2B5EF4-FFF2-40B4-BE49-F238E27FC236}">
              <a16:creationId xmlns:a16="http://schemas.microsoft.com/office/drawing/2014/main" id="{00000000-0008-0000-0600-0000AE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87" name="テキスト ボックス 686">
          <a:extLst>
            <a:ext uri="{FF2B5EF4-FFF2-40B4-BE49-F238E27FC236}">
              <a16:creationId xmlns:a16="http://schemas.microsoft.com/office/drawing/2014/main" id="{00000000-0008-0000-0600-0000AF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88" name="テキスト ボックス 687">
          <a:extLst>
            <a:ext uri="{FF2B5EF4-FFF2-40B4-BE49-F238E27FC236}">
              <a16:creationId xmlns:a16="http://schemas.microsoft.com/office/drawing/2014/main" id="{00000000-0008-0000-0600-0000B0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89" name="テキスト ボックス 688">
          <a:extLst>
            <a:ext uri="{FF2B5EF4-FFF2-40B4-BE49-F238E27FC236}">
              <a16:creationId xmlns:a16="http://schemas.microsoft.com/office/drawing/2014/main" id="{00000000-0008-0000-0600-0000B1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43751</xdr:rowOff>
    </xdr:from>
    <xdr:to>
      <xdr:col>85</xdr:col>
      <xdr:colOff>177800</xdr:colOff>
      <xdr:row>98</xdr:row>
      <xdr:rowOff>145351</xdr:rowOff>
    </xdr:to>
    <xdr:sp macro="" textlink="">
      <xdr:nvSpPr>
        <xdr:cNvPr id="690" name="楕円 689">
          <a:extLst>
            <a:ext uri="{FF2B5EF4-FFF2-40B4-BE49-F238E27FC236}">
              <a16:creationId xmlns:a16="http://schemas.microsoft.com/office/drawing/2014/main" id="{00000000-0008-0000-0600-0000B2020000}"/>
            </a:ext>
          </a:extLst>
        </xdr:cNvPr>
        <xdr:cNvSpPr/>
      </xdr:nvSpPr>
      <xdr:spPr>
        <a:xfrm>
          <a:off x="16268700" y="168458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164457</xdr:rowOff>
    </xdr:from>
    <xdr:ext cx="534377" cy="259045"/>
    <xdr:sp macro="" textlink="">
      <xdr:nvSpPr>
        <xdr:cNvPr id="691" name="積立金該当値テキスト">
          <a:extLst>
            <a:ext uri="{FF2B5EF4-FFF2-40B4-BE49-F238E27FC236}">
              <a16:creationId xmlns:a16="http://schemas.microsoft.com/office/drawing/2014/main" id="{00000000-0008-0000-0600-0000B3020000}"/>
            </a:ext>
          </a:extLst>
        </xdr:cNvPr>
        <xdr:cNvSpPr txBox="1"/>
      </xdr:nvSpPr>
      <xdr:spPr>
        <a:xfrm>
          <a:off x="16370300" y="167951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49,376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105716</xdr:rowOff>
    </xdr:from>
    <xdr:to>
      <xdr:col>81</xdr:col>
      <xdr:colOff>101600</xdr:colOff>
      <xdr:row>98</xdr:row>
      <xdr:rowOff>35866</xdr:rowOff>
    </xdr:to>
    <xdr:sp macro="" textlink="">
      <xdr:nvSpPr>
        <xdr:cNvPr id="692" name="楕円 691">
          <a:extLst>
            <a:ext uri="{FF2B5EF4-FFF2-40B4-BE49-F238E27FC236}">
              <a16:creationId xmlns:a16="http://schemas.microsoft.com/office/drawing/2014/main" id="{00000000-0008-0000-0600-0000B4020000}"/>
            </a:ext>
          </a:extLst>
        </xdr:cNvPr>
        <xdr:cNvSpPr/>
      </xdr:nvSpPr>
      <xdr:spPr>
        <a:xfrm>
          <a:off x="15430500" y="167363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52393</xdr:rowOff>
    </xdr:from>
    <xdr:ext cx="599010" cy="259045"/>
    <xdr:sp macro="" textlink="">
      <xdr:nvSpPr>
        <xdr:cNvPr id="693" name="テキスト ボックス 692">
          <a:extLst>
            <a:ext uri="{FF2B5EF4-FFF2-40B4-BE49-F238E27FC236}">
              <a16:creationId xmlns:a16="http://schemas.microsoft.com/office/drawing/2014/main" id="{00000000-0008-0000-0600-0000B5020000}"/>
            </a:ext>
          </a:extLst>
        </xdr:cNvPr>
        <xdr:cNvSpPr txBox="1"/>
      </xdr:nvSpPr>
      <xdr:spPr>
        <a:xfrm>
          <a:off x="15181795" y="165115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169,109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134212</xdr:rowOff>
    </xdr:from>
    <xdr:to>
      <xdr:col>76</xdr:col>
      <xdr:colOff>165100</xdr:colOff>
      <xdr:row>98</xdr:row>
      <xdr:rowOff>64362</xdr:rowOff>
    </xdr:to>
    <xdr:sp macro="" textlink="">
      <xdr:nvSpPr>
        <xdr:cNvPr id="694" name="楕円 693">
          <a:extLst>
            <a:ext uri="{FF2B5EF4-FFF2-40B4-BE49-F238E27FC236}">
              <a16:creationId xmlns:a16="http://schemas.microsoft.com/office/drawing/2014/main" id="{00000000-0008-0000-0600-0000B6020000}"/>
            </a:ext>
          </a:extLst>
        </xdr:cNvPr>
        <xdr:cNvSpPr/>
      </xdr:nvSpPr>
      <xdr:spPr>
        <a:xfrm>
          <a:off x="14541500" y="167648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96</xdr:row>
      <xdr:rowOff>80889</xdr:rowOff>
    </xdr:from>
    <xdr:ext cx="599010" cy="259045"/>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4292795" y="165400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137,946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85466</xdr:rowOff>
    </xdr:from>
    <xdr:to>
      <xdr:col>72</xdr:col>
      <xdr:colOff>38100</xdr:colOff>
      <xdr:row>99</xdr:row>
      <xdr:rowOff>15616</xdr:rowOff>
    </xdr:to>
    <xdr:sp macro="" textlink="">
      <xdr:nvSpPr>
        <xdr:cNvPr id="696" name="楕円 695">
          <a:extLst>
            <a:ext uri="{FF2B5EF4-FFF2-40B4-BE49-F238E27FC236}">
              <a16:creationId xmlns:a16="http://schemas.microsoft.com/office/drawing/2014/main" id="{00000000-0008-0000-0600-0000B8020000}"/>
            </a:ext>
          </a:extLst>
        </xdr:cNvPr>
        <xdr:cNvSpPr/>
      </xdr:nvSpPr>
      <xdr:spPr>
        <a:xfrm>
          <a:off x="13652500" y="168875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99</xdr:row>
      <xdr:rowOff>6743</xdr:rowOff>
    </xdr:from>
    <xdr:ext cx="469744"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3468428" y="169802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33018</xdr:rowOff>
    </xdr:from>
    <xdr:to>
      <xdr:col>67</xdr:col>
      <xdr:colOff>101600</xdr:colOff>
      <xdr:row>97</xdr:row>
      <xdr:rowOff>134618</xdr:rowOff>
    </xdr:to>
    <xdr:sp macro="" textlink="">
      <xdr:nvSpPr>
        <xdr:cNvPr id="698" name="楕円 697">
          <a:extLst>
            <a:ext uri="{FF2B5EF4-FFF2-40B4-BE49-F238E27FC236}">
              <a16:creationId xmlns:a16="http://schemas.microsoft.com/office/drawing/2014/main" id="{00000000-0008-0000-0600-0000BA020000}"/>
            </a:ext>
          </a:extLst>
        </xdr:cNvPr>
        <xdr:cNvSpPr/>
      </xdr:nvSpPr>
      <xdr:spPr>
        <a:xfrm>
          <a:off x="12763500" y="16663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95</xdr:row>
      <xdr:rowOff>151145</xdr:rowOff>
    </xdr:from>
    <xdr:ext cx="599010" cy="2590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2514795" y="164388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248,613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0" name="正方形/長方形 699">
          <a:extLst>
            <a:ext uri="{FF2B5EF4-FFF2-40B4-BE49-F238E27FC236}">
              <a16:creationId xmlns:a16="http://schemas.microsoft.com/office/drawing/2014/main" id="{00000000-0008-0000-0600-0000BC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1" name="正方形/長方形 700">
          <a:extLst>
            <a:ext uri="{FF2B5EF4-FFF2-40B4-BE49-F238E27FC236}">
              <a16:creationId xmlns:a16="http://schemas.microsoft.com/office/drawing/2014/main" id="{00000000-0008-0000-0600-0000BD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2" name="正方形/長方形 701">
          <a:extLst>
            <a:ext uri="{FF2B5EF4-FFF2-40B4-BE49-F238E27FC236}">
              <a16:creationId xmlns:a16="http://schemas.microsoft.com/office/drawing/2014/main" id="{00000000-0008-0000-0600-0000BE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03" name="正方形/長方形 702">
          <a:extLst>
            <a:ext uri="{FF2B5EF4-FFF2-40B4-BE49-F238E27FC236}">
              <a16:creationId xmlns:a16="http://schemas.microsoft.com/office/drawing/2014/main" id="{00000000-0008-0000-0600-0000BF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04" name="正方形/長方形 703">
          <a:extLst>
            <a:ext uri="{FF2B5EF4-FFF2-40B4-BE49-F238E27FC236}">
              <a16:creationId xmlns:a16="http://schemas.microsoft.com/office/drawing/2014/main" id="{00000000-0008-0000-0600-0000C0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05" name="正方形/長方形 704">
          <a:extLst>
            <a:ext uri="{FF2B5EF4-FFF2-40B4-BE49-F238E27FC236}">
              <a16:creationId xmlns:a16="http://schemas.microsoft.com/office/drawing/2014/main" id="{00000000-0008-0000-0600-0000C1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06" name="正方形/長方形 705">
          <a:extLst>
            <a:ext uri="{FF2B5EF4-FFF2-40B4-BE49-F238E27FC236}">
              <a16:creationId xmlns:a16="http://schemas.microsoft.com/office/drawing/2014/main" id="{00000000-0008-0000-0600-0000C2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07" name="正方形/長方形 706">
          <a:extLst>
            <a:ext uri="{FF2B5EF4-FFF2-40B4-BE49-F238E27FC236}">
              <a16:creationId xmlns:a16="http://schemas.microsoft.com/office/drawing/2014/main" id="{00000000-0008-0000-0600-0000C3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08" name="テキスト ボックス 707">
          <a:extLst>
            <a:ext uri="{FF2B5EF4-FFF2-40B4-BE49-F238E27FC236}">
              <a16:creationId xmlns:a16="http://schemas.microsoft.com/office/drawing/2014/main" id="{00000000-0008-0000-0600-0000C4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09" name="直線コネクタ 708">
          <a:extLst>
            <a:ext uri="{FF2B5EF4-FFF2-40B4-BE49-F238E27FC236}">
              <a16:creationId xmlns:a16="http://schemas.microsoft.com/office/drawing/2014/main" id="{00000000-0008-0000-0600-0000C5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10" name="直線コネクタ 709">
          <a:extLst>
            <a:ext uri="{FF2B5EF4-FFF2-40B4-BE49-F238E27FC236}">
              <a16:creationId xmlns:a16="http://schemas.microsoft.com/office/drawing/2014/main" id="{00000000-0008-0000-0600-0000C6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11" name="テキスト ボックス 710">
          <a:extLst>
            <a:ext uri="{FF2B5EF4-FFF2-40B4-BE49-F238E27FC236}">
              <a16:creationId xmlns:a16="http://schemas.microsoft.com/office/drawing/2014/main" id="{00000000-0008-0000-0600-0000C7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12" name="直線コネクタ 711">
          <a:extLst>
            <a:ext uri="{FF2B5EF4-FFF2-40B4-BE49-F238E27FC236}">
              <a16:creationId xmlns:a16="http://schemas.microsoft.com/office/drawing/2014/main" id="{00000000-0008-0000-0600-0000C8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13" name="テキスト ボックス 712">
          <a:extLst>
            <a:ext uri="{FF2B5EF4-FFF2-40B4-BE49-F238E27FC236}">
              <a16:creationId xmlns:a16="http://schemas.microsoft.com/office/drawing/2014/main" id="{00000000-0008-0000-0600-0000C9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14" name="直線コネクタ 713">
          <a:extLst>
            <a:ext uri="{FF2B5EF4-FFF2-40B4-BE49-F238E27FC236}">
              <a16:creationId xmlns:a16="http://schemas.microsoft.com/office/drawing/2014/main" id="{00000000-0008-0000-0600-0000CA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15" name="テキスト ボックス 714">
          <a:extLst>
            <a:ext uri="{FF2B5EF4-FFF2-40B4-BE49-F238E27FC236}">
              <a16:creationId xmlns:a16="http://schemas.microsoft.com/office/drawing/2014/main" id="{00000000-0008-0000-0600-0000CB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16" name="直線コネクタ 715">
          <a:extLst>
            <a:ext uri="{FF2B5EF4-FFF2-40B4-BE49-F238E27FC236}">
              <a16:creationId xmlns:a16="http://schemas.microsoft.com/office/drawing/2014/main" id="{00000000-0008-0000-0600-0000CC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18" name="直線コネクタ 717">
          <a:extLst>
            <a:ext uri="{FF2B5EF4-FFF2-40B4-BE49-F238E27FC236}">
              <a16:creationId xmlns:a16="http://schemas.microsoft.com/office/drawing/2014/main" id="{00000000-0008-0000-0600-0000CE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19" name="テキスト ボックス 718">
          <a:extLst>
            <a:ext uri="{FF2B5EF4-FFF2-40B4-BE49-F238E27FC236}">
              <a16:creationId xmlns:a16="http://schemas.microsoft.com/office/drawing/2014/main" id="{00000000-0008-0000-0600-0000CF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0" name="投資及び出資金グラフ枠">
          <a:extLst>
            <a:ext uri="{FF2B5EF4-FFF2-40B4-BE49-F238E27FC236}">
              <a16:creationId xmlns:a16="http://schemas.microsoft.com/office/drawing/2014/main" id="{00000000-0008-0000-0600-0000D0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38407</xdr:rowOff>
    </xdr:from>
    <xdr:to>
      <xdr:col>116</xdr:col>
      <xdr:colOff>62864</xdr:colOff>
      <xdr:row>38</xdr:row>
      <xdr:rowOff>139700</xdr:rowOff>
    </xdr:to>
    <xdr:cxnSp macro="">
      <xdr:nvCxnSpPr>
        <xdr:cNvPr id="721" name="直線コネクタ 720">
          <a:extLst>
            <a:ext uri="{FF2B5EF4-FFF2-40B4-BE49-F238E27FC236}">
              <a16:creationId xmlns:a16="http://schemas.microsoft.com/office/drawing/2014/main" id="{00000000-0008-0000-0600-0000D1020000}"/>
            </a:ext>
          </a:extLst>
        </xdr:cNvPr>
        <xdr:cNvCxnSpPr/>
      </xdr:nvCxnSpPr>
      <xdr:spPr>
        <a:xfrm flipV="1">
          <a:off x="22159595" y="5181907"/>
          <a:ext cx="1269" cy="14728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1366</xdr:rowOff>
    </xdr:from>
    <xdr:ext cx="249299" cy="259045"/>
    <xdr:sp macro="" textlink="">
      <xdr:nvSpPr>
        <xdr:cNvPr id="722" name="投資及び出資金最小値テキスト">
          <a:extLst>
            <a:ext uri="{FF2B5EF4-FFF2-40B4-BE49-F238E27FC236}">
              <a16:creationId xmlns:a16="http://schemas.microsoft.com/office/drawing/2014/main" id="{00000000-0008-0000-0600-0000D2020000}"/>
            </a:ext>
          </a:extLst>
        </xdr:cNvPr>
        <xdr:cNvSpPr txBox="1"/>
      </xdr:nvSpPr>
      <xdr:spPr>
        <a:xfrm>
          <a:off x="22212300" y="668791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23" name="直線コネクタ 722">
          <a:extLst>
            <a:ext uri="{FF2B5EF4-FFF2-40B4-BE49-F238E27FC236}">
              <a16:creationId xmlns:a16="http://schemas.microsoft.com/office/drawing/2014/main" id="{00000000-0008-0000-0600-0000D3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156534</xdr:rowOff>
    </xdr:from>
    <xdr:ext cx="534377" cy="259045"/>
    <xdr:sp macro="" textlink="">
      <xdr:nvSpPr>
        <xdr:cNvPr id="724" name="投資及び出資金最大値テキスト">
          <a:extLst>
            <a:ext uri="{FF2B5EF4-FFF2-40B4-BE49-F238E27FC236}">
              <a16:creationId xmlns:a16="http://schemas.microsoft.com/office/drawing/2014/main" id="{00000000-0008-0000-0600-0000D4020000}"/>
            </a:ext>
          </a:extLst>
        </xdr:cNvPr>
        <xdr:cNvSpPr txBox="1"/>
      </xdr:nvSpPr>
      <xdr:spPr>
        <a:xfrm>
          <a:off x="22212300" y="49571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64,431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38407</xdr:rowOff>
    </xdr:from>
    <xdr:to>
      <xdr:col>116</xdr:col>
      <xdr:colOff>152400</xdr:colOff>
      <xdr:row>30</xdr:row>
      <xdr:rowOff>38407</xdr:rowOff>
    </xdr:to>
    <xdr:cxnSp macro="">
      <xdr:nvCxnSpPr>
        <xdr:cNvPr id="725" name="直線コネクタ 724">
          <a:extLst>
            <a:ext uri="{FF2B5EF4-FFF2-40B4-BE49-F238E27FC236}">
              <a16:creationId xmlns:a16="http://schemas.microsoft.com/office/drawing/2014/main" id="{00000000-0008-0000-0600-0000D5020000}"/>
            </a:ext>
          </a:extLst>
        </xdr:cNvPr>
        <xdr:cNvCxnSpPr/>
      </xdr:nvCxnSpPr>
      <xdr:spPr>
        <a:xfrm>
          <a:off x="22072600" y="51819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138854</xdr:rowOff>
    </xdr:from>
    <xdr:to>
      <xdr:col>116</xdr:col>
      <xdr:colOff>63500</xdr:colOff>
      <xdr:row>38</xdr:row>
      <xdr:rowOff>139700</xdr:rowOff>
    </xdr:to>
    <xdr:cxnSp macro="">
      <xdr:nvCxnSpPr>
        <xdr:cNvPr id="726" name="直線コネクタ 725">
          <a:extLst>
            <a:ext uri="{FF2B5EF4-FFF2-40B4-BE49-F238E27FC236}">
              <a16:creationId xmlns:a16="http://schemas.microsoft.com/office/drawing/2014/main" id="{00000000-0008-0000-0600-0000D6020000}"/>
            </a:ext>
          </a:extLst>
        </xdr:cNvPr>
        <xdr:cNvCxnSpPr/>
      </xdr:nvCxnSpPr>
      <xdr:spPr>
        <a:xfrm>
          <a:off x="21323300" y="6653954"/>
          <a:ext cx="838200" cy="8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90266</xdr:rowOff>
    </xdr:from>
    <xdr:ext cx="378565" cy="259045"/>
    <xdr:sp macro="" textlink="">
      <xdr:nvSpPr>
        <xdr:cNvPr id="727" name="投資及び出資金平均値テキスト">
          <a:extLst>
            <a:ext uri="{FF2B5EF4-FFF2-40B4-BE49-F238E27FC236}">
              <a16:creationId xmlns:a16="http://schemas.microsoft.com/office/drawing/2014/main" id="{00000000-0008-0000-0600-0000D7020000}"/>
            </a:ext>
          </a:extLst>
        </xdr:cNvPr>
        <xdr:cNvSpPr txBox="1"/>
      </xdr:nvSpPr>
      <xdr:spPr>
        <a:xfrm>
          <a:off x="22212300" y="6433916"/>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67389</xdr:rowOff>
    </xdr:from>
    <xdr:to>
      <xdr:col>116</xdr:col>
      <xdr:colOff>114300</xdr:colOff>
      <xdr:row>38</xdr:row>
      <xdr:rowOff>168989</xdr:rowOff>
    </xdr:to>
    <xdr:sp macro="" textlink="">
      <xdr:nvSpPr>
        <xdr:cNvPr id="728" name="フローチャート: 判断 727">
          <a:extLst>
            <a:ext uri="{FF2B5EF4-FFF2-40B4-BE49-F238E27FC236}">
              <a16:creationId xmlns:a16="http://schemas.microsoft.com/office/drawing/2014/main" id="{00000000-0008-0000-0600-0000D8020000}"/>
            </a:ext>
          </a:extLst>
        </xdr:cNvPr>
        <xdr:cNvSpPr/>
      </xdr:nvSpPr>
      <xdr:spPr>
        <a:xfrm>
          <a:off x="22110700" y="6582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138854</xdr:rowOff>
    </xdr:from>
    <xdr:to>
      <xdr:col>111</xdr:col>
      <xdr:colOff>177800</xdr:colOff>
      <xdr:row>38</xdr:row>
      <xdr:rowOff>138877</xdr:rowOff>
    </xdr:to>
    <xdr:cxnSp macro="">
      <xdr:nvCxnSpPr>
        <xdr:cNvPr id="729" name="直線コネクタ 728">
          <a:extLst>
            <a:ext uri="{FF2B5EF4-FFF2-40B4-BE49-F238E27FC236}">
              <a16:creationId xmlns:a16="http://schemas.microsoft.com/office/drawing/2014/main" id="{00000000-0008-0000-0600-0000D9020000}"/>
            </a:ext>
          </a:extLst>
        </xdr:cNvPr>
        <xdr:cNvCxnSpPr/>
      </xdr:nvCxnSpPr>
      <xdr:spPr>
        <a:xfrm flipV="1">
          <a:off x="20434300" y="6653954"/>
          <a:ext cx="889000" cy="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50267</xdr:rowOff>
    </xdr:from>
    <xdr:to>
      <xdr:col>112</xdr:col>
      <xdr:colOff>38100</xdr:colOff>
      <xdr:row>38</xdr:row>
      <xdr:rowOff>151867</xdr:rowOff>
    </xdr:to>
    <xdr:sp macro="" textlink="">
      <xdr:nvSpPr>
        <xdr:cNvPr id="730" name="フローチャート: 判断 729">
          <a:extLst>
            <a:ext uri="{FF2B5EF4-FFF2-40B4-BE49-F238E27FC236}">
              <a16:creationId xmlns:a16="http://schemas.microsoft.com/office/drawing/2014/main" id="{00000000-0008-0000-0600-0000DA020000}"/>
            </a:ext>
          </a:extLst>
        </xdr:cNvPr>
        <xdr:cNvSpPr/>
      </xdr:nvSpPr>
      <xdr:spPr>
        <a:xfrm>
          <a:off x="21272500" y="6565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168394</xdr:rowOff>
    </xdr:from>
    <xdr:ext cx="469744" cy="259045"/>
    <xdr:sp macro="" textlink="">
      <xdr:nvSpPr>
        <xdr:cNvPr id="731" name="テキスト ボックス 730">
          <a:extLst>
            <a:ext uri="{FF2B5EF4-FFF2-40B4-BE49-F238E27FC236}">
              <a16:creationId xmlns:a16="http://schemas.microsoft.com/office/drawing/2014/main" id="{00000000-0008-0000-0600-0000DB020000}"/>
            </a:ext>
          </a:extLst>
        </xdr:cNvPr>
        <xdr:cNvSpPr txBox="1"/>
      </xdr:nvSpPr>
      <xdr:spPr>
        <a:xfrm>
          <a:off x="21088428" y="63405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138717</xdr:rowOff>
    </xdr:from>
    <xdr:to>
      <xdr:col>107</xdr:col>
      <xdr:colOff>50800</xdr:colOff>
      <xdr:row>38</xdr:row>
      <xdr:rowOff>138877</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19545300" y="6653817"/>
          <a:ext cx="889000" cy="1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68349</xdr:rowOff>
    </xdr:from>
    <xdr:to>
      <xdr:col>107</xdr:col>
      <xdr:colOff>101600</xdr:colOff>
      <xdr:row>38</xdr:row>
      <xdr:rowOff>169949</xdr:rowOff>
    </xdr:to>
    <xdr:sp macro="" textlink="">
      <xdr:nvSpPr>
        <xdr:cNvPr id="733" name="フローチャート: 判断 732">
          <a:extLst>
            <a:ext uri="{FF2B5EF4-FFF2-40B4-BE49-F238E27FC236}">
              <a16:creationId xmlns:a16="http://schemas.microsoft.com/office/drawing/2014/main" id="{00000000-0008-0000-0600-0000DD020000}"/>
            </a:ext>
          </a:extLst>
        </xdr:cNvPr>
        <xdr:cNvSpPr/>
      </xdr:nvSpPr>
      <xdr:spPr>
        <a:xfrm>
          <a:off x="20383500" y="65834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15026</xdr:rowOff>
    </xdr:from>
    <xdr:ext cx="378565" cy="259045"/>
    <xdr:sp macro="" textlink="">
      <xdr:nvSpPr>
        <xdr:cNvPr id="734" name="テキスト ボックス 733">
          <a:extLst>
            <a:ext uri="{FF2B5EF4-FFF2-40B4-BE49-F238E27FC236}">
              <a16:creationId xmlns:a16="http://schemas.microsoft.com/office/drawing/2014/main" id="{00000000-0008-0000-0600-0000DE020000}"/>
            </a:ext>
          </a:extLst>
        </xdr:cNvPr>
        <xdr:cNvSpPr txBox="1"/>
      </xdr:nvSpPr>
      <xdr:spPr>
        <a:xfrm>
          <a:off x="20245017" y="635867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138717</xdr:rowOff>
    </xdr:from>
    <xdr:to>
      <xdr:col>102</xdr:col>
      <xdr:colOff>114300</xdr:colOff>
      <xdr:row>38</xdr:row>
      <xdr:rowOff>138740</xdr:rowOff>
    </xdr:to>
    <xdr:cxnSp macro="">
      <xdr:nvCxnSpPr>
        <xdr:cNvPr id="735" name="直線コネクタ 734">
          <a:extLst>
            <a:ext uri="{FF2B5EF4-FFF2-40B4-BE49-F238E27FC236}">
              <a16:creationId xmlns:a16="http://schemas.microsoft.com/office/drawing/2014/main" id="{00000000-0008-0000-0600-0000DF020000}"/>
            </a:ext>
          </a:extLst>
        </xdr:cNvPr>
        <xdr:cNvCxnSpPr/>
      </xdr:nvCxnSpPr>
      <xdr:spPr>
        <a:xfrm flipV="1">
          <a:off x="18656300" y="6653817"/>
          <a:ext cx="889000" cy="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32962</xdr:rowOff>
    </xdr:from>
    <xdr:to>
      <xdr:col>102</xdr:col>
      <xdr:colOff>165100</xdr:colOff>
      <xdr:row>38</xdr:row>
      <xdr:rowOff>134562</xdr:rowOff>
    </xdr:to>
    <xdr:sp macro="" textlink="">
      <xdr:nvSpPr>
        <xdr:cNvPr id="736" name="フローチャート: 判断 735">
          <a:extLst>
            <a:ext uri="{FF2B5EF4-FFF2-40B4-BE49-F238E27FC236}">
              <a16:creationId xmlns:a16="http://schemas.microsoft.com/office/drawing/2014/main" id="{00000000-0008-0000-0600-0000E0020000}"/>
            </a:ext>
          </a:extLst>
        </xdr:cNvPr>
        <xdr:cNvSpPr/>
      </xdr:nvSpPr>
      <xdr:spPr>
        <a:xfrm>
          <a:off x="19494500" y="65480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151089</xdr:rowOff>
    </xdr:from>
    <xdr:ext cx="469744" cy="259045"/>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19310428" y="63232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8113</xdr:rowOff>
    </xdr:from>
    <xdr:to>
      <xdr:col>98</xdr:col>
      <xdr:colOff>38100</xdr:colOff>
      <xdr:row>38</xdr:row>
      <xdr:rowOff>109713</xdr:rowOff>
    </xdr:to>
    <xdr:sp macro="" textlink="">
      <xdr:nvSpPr>
        <xdr:cNvPr id="738" name="フローチャート: 判断 737">
          <a:extLst>
            <a:ext uri="{FF2B5EF4-FFF2-40B4-BE49-F238E27FC236}">
              <a16:creationId xmlns:a16="http://schemas.microsoft.com/office/drawing/2014/main" id="{00000000-0008-0000-0600-0000E2020000}"/>
            </a:ext>
          </a:extLst>
        </xdr:cNvPr>
        <xdr:cNvSpPr/>
      </xdr:nvSpPr>
      <xdr:spPr>
        <a:xfrm>
          <a:off x="18605500" y="65232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126240</xdr:rowOff>
    </xdr:from>
    <xdr:ext cx="469744" cy="259045"/>
    <xdr:sp macro="" textlink="">
      <xdr:nvSpPr>
        <xdr:cNvPr id="739" name="テキスト ボックス 738">
          <a:extLst>
            <a:ext uri="{FF2B5EF4-FFF2-40B4-BE49-F238E27FC236}">
              <a16:creationId xmlns:a16="http://schemas.microsoft.com/office/drawing/2014/main" id="{00000000-0008-0000-0600-0000E3020000}"/>
            </a:ext>
          </a:extLst>
        </xdr:cNvPr>
        <xdr:cNvSpPr txBox="1"/>
      </xdr:nvSpPr>
      <xdr:spPr>
        <a:xfrm>
          <a:off x="18421428" y="62984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40" name="テキスト ボックス 739">
          <a:extLst>
            <a:ext uri="{FF2B5EF4-FFF2-40B4-BE49-F238E27FC236}">
              <a16:creationId xmlns:a16="http://schemas.microsoft.com/office/drawing/2014/main" id="{00000000-0008-0000-0600-0000E4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41" name="テキスト ボックス 740">
          <a:extLst>
            <a:ext uri="{FF2B5EF4-FFF2-40B4-BE49-F238E27FC236}">
              <a16:creationId xmlns:a16="http://schemas.microsoft.com/office/drawing/2014/main" id="{00000000-0008-0000-0600-0000E5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42" name="テキスト ボックス 741">
          <a:extLst>
            <a:ext uri="{FF2B5EF4-FFF2-40B4-BE49-F238E27FC236}">
              <a16:creationId xmlns:a16="http://schemas.microsoft.com/office/drawing/2014/main" id="{00000000-0008-0000-0600-0000E6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43" name="テキスト ボックス 742">
          <a:extLst>
            <a:ext uri="{FF2B5EF4-FFF2-40B4-BE49-F238E27FC236}">
              <a16:creationId xmlns:a16="http://schemas.microsoft.com/office/drawing/2014/main" id="{00000000-0008-0000-0600-0000E7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44" name="テキスト ボックス 743">
          <a:extLst>
            <a:ext uri="{FF2B5EF4-FFF2-40B4-BE49-F238E27FC236}">
              <a16:creationId xmlns:a16="http://schemas.microsoft.com/office/drawing/2014/main" id="{00000000-0008-0000-0600-0000E8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45" name="楕円 744">
          <a:extLst>
            <a:ext uri="{FF2B5EF4-FFF2-40B4-BE49-F238E27FC236}">
              <a16:creationId xmlns:a16="http://schemas.microsoft.com/office/drawing/2014/main" id="{00000000-0008-0000-0600-0000E9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45816</xdr:rowOff>
    </xdr:from>
    <xdr:ext cx="249299" cy="259045"/>
    <xdr:sp macro="" textlink="">
      <xdr:nvSpPr>
        <xdr:cNvPr id="746" name="投資及び出資金該当値テキスト">
          <a:extLst>
            <a:ext uri="{FF2B5EF4-FFF2-40B4-BE49-F238E27FC236}">
              <a16:creationId xmlns:a16="http://schemas.microsoft.com/office/drawing/2014/main" id="{00000000-0008-0000-0600-0000EA020000}"/>
            </a:ext>
          </a:extLst>
        </xdr:cNvPr>
        <xdr:cNvSpPr txBox="1"/>
      </xdr:nvSpPr>
      <xdr:spPr>
        <a:xfrm>
          <a:off x="22212300" y="656091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88054</xdr:rowOff>
    </xdr:from>
    <xdr:to>
      <xdr:col>112</xdr:col>
      <xdr:colOff>38100</xdr:colOff>
      <xdr:row>39</xdr:row>
      <xdr:rowOff>18204</xdr:rowOff>
    </xdr:to>
    <xdr:sp macro="" textlink="">
      <xdr:nvSpPr>
        <xdr:cNvPr id="747" name="楕円 746">
          <a:extLst>
            <a:ext uri="{FF2B5EF4-FFF2-40B4-BE49-F238E27FC236}">
              <a16:creationId xmlns:a16="http://schemas.microsoft.com/office/drawing/2014/main" id="{00000000-0008-0000-0600-0000EB020000}"/>
            </a:ext>
          </a:extLst>
        </xdr:cNvPr>
        <xdr:cNvSpPr/>
      </xdr:nvSpPr>
      <xdr:spPr>
        <a:xfrm>
          <a:off x="21272500" y="66031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39</xdr:row>
      <xdr:rowOff>9331</xdr:rowOff>
    </xdr:from>
    <xdr:ext cx="313932" cy="259045"/>
    <xdr:sp macro="" textlink="">
      <xdr:nvSpPr>
        <xdr:cNvPr id="748" name="テキスト ボックス 747">
          <a:extLst>
            <a:ext uri="{FF2B5EF4-FFF2-40B4-BE49-F238E27FC236}">
              <a16:creationId xmlns:a16="http://schemas.microsoft.com/office/drawing/2014/main" id="{00000000-0008-0000-0600-0000EC020000}"/>
            </a:ext>
          </a:extLst>
        </xdr:cNvPr>
        <xdr:cNvSpPr txBox="1"/>
      </xdr:nvSpPr>
      <xdr:spPr>
        <a:xfrm>
          <a:off x="21166333" y="669588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88077</xdr:rowOff>
    </xdr:from>
    <xdr:to>
      <xdr:col>107</xdr:col>
      <xdr:colOff>101600</xdr:colOff>
      <xdr:row>39</xdr:row>
      <xdr:rowOff>18227</xdr:rowOff>
    </xdr:to>
    <xdr:sp macro="" textlink="">
      <xdr:nvSpPr>
        <xdr:cNvPr id="749" name="楕円 748">
          <a:extLst>
            <a:ext uri="{FF2B5EF4-FFF2-40B4-BE49-F238E27FC236}">
              <a16:creationId xmlns:a16="http://schemas.microsoft.com/office/drawing/2014/main" id="{00000000-0008-0000-0600-0000ED020000}"/>
            </a:ext>
          </a:extLst>
        </xdr:cNvPr>
        <xdr:cNvSpPr/>
      </xdr:nvSpPr>
      <xdr:spPr>
        <a:xfrm>
          <a:off x="20383500" y="66031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39</xdr:row>
      <xdr:rowOff>9354</xdr:rowOff>
    </xdr:from>
    <xdr:ext cx="313932" cy="259045"/>
    <xdr:sp macro="" textlink="">
      <xdr:nvSpPr>
        <xdr:cNvPr id="750" name="テキスト ボックス 749">
          <a:extLst>
            <a:ext uri="{FF2B5EF4-FFF2-40B4-BE49-F238E27FC236}">
              <a16:creationId xmlns:a16="http://schemas.microsoft.com/office/drawing/2014/main" id="{00000000-0008-0000-0600-0000EE020000}"/>
            </a:ext>
          </a:extLst>
        </xdr:cNvPr>
        <xdr:cNvSpPr txBox="1"/>
      </xdr:nvSpPr>
      <xdr:spPr>
        <a:xfrm>
          <a:off x="20277333" y="669590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87917</xdr:rowOff>
    </xdr:from>
    <xdr:to>
      <xdr:col>102</xdr:col>
      <xdr:colOff>165100</xdr:colOff>
      <xdr:row>39</xdr:row>
      <xdr:rowOff>18067</xdr:rowOff>
    </xdr:to>
    <xdr:sp macro="" textlink="">
      <xdr:nvSpPr>
        <xdr:cNvPr id="751" name="楕円 750">
          <a:extLst>
            <a:ext uri="{FF2B5EF4-FFF2-40B4-BE49-F238E27FC236}">
              <a16:creationId xmlns:a16="http://schemas.microsoft.com/office/drawing/2014/main" id="{00000000-0008-0000-0600-0000EF020000}"/>
            </a:ext>
          </a:extLst>
        </xdr:cNvPr>
        <xdr:cNvSpPr/>
      </xdr:nvSpPr>
      <xdr:spPr>
        <a:xfrm>
          <a:off x="19494500" y="66030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39</xdr:row>
      <xdr:rowOff>9194</xdr:rowOff>
    </xdr:from>
    <xdr:ext cx="313932" cy="259045"/>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19388333" y="669574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87940</xdr:rowOff>
    </xdr:from>
    <xdr:to>
      <xdr:col>98</xdr:col>
      <xdr:colOff>38100</xdr:colOff>
      <xdr:row>39</xdr:row>
      <xdr:rowOff>18090</xdr:rowOff>
    </xdr:to>
    <xdr:sp macro="" textlink="">
      <xdr:nvSpPr>
        <xdr:cNvPr id="753" name="楕円 752">
          <a:extLst>
            <a:ext uri="{FF2B5EF4-FFF2-40B4-BE49-F238E27FC236}">
              <a16:creationId xmlns:a16="http://schemas.microsoft.com/office/drawing/2014/main" id="{00000000-0008-0000-0600-0000F1020000}"/>
            </a:ext>
          </a:extLst>
        </xdr:cNvPr>
        <xdr:cNvSpPr/>
      </xdr:nvSpPr>
      <xdr:spPr>
        <a:xfrm>
          <a:off x="18605500" y="6603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39</xdr:row>
      <xdr:rowOff>9217</xdr:rowOff>
    </xdr:from>
    <xdr:ext cx="313932"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18499333" y="669576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55" name="正方形/長方形 754">
          <a:extLst>
            <a:ext uri="{FF2B5EF4-FFF2-40B4-BE49-F238E27FC236}">
              <a16:creationId xmlns:a16="http://schemas.microsoft.com/office/drawing/2014/main" id="{00000000-0008-0000-0600-0000F3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56" name="正方形/長方形 755">
          <a:extLst>
            <a:ext uri="{FF2B5EF4-FFF2-40B4-BE49-F238E27FC236}">
              <a16:creationId xmlns:a16="http://schemas.microsoft.com/office/drawing/2014/main" id="{00000000-0008-0000-0600-0000F4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57" name="正方形/長方形 756">
          <a:extLst>
            <a:ext uri="{FF2B5EF4-FFF2-40B4-BE49-F238E27FC236}">
              <a16:creationId xmlns:a16="http://schemas.microsoft.com/office/drawing/2014/main" id="{00000000-0008-0000-0600-0000F5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58" name="正方形/長方形 757">
          <a:extLst>
            <a:ext uri="{FF2B5EF4-FFF2-40B4-BE49-F238E27FC236}">
              <a16:creationId xmlns:a16="http://schemas.microsoft.com/office/drawing/2014/main" id="{00000000-0008-0000-0600-0000F602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59" name="正方形/長方形 758">
          <a:extLst>
            <a:ext uri="{FF2B5EF4-FFF2-40B4-BE49-F238E27FC236}">
              <a16:creationId xmlns:a16="http://schemas.microsoft.com/office/drawing/2014/main" id="{00000000-0008-0000-0600-0000F702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0" name="正方形/長方形 759">
          <a:extLst>
            <a:ext uri="{FF2B5EF4-FFF2-40B4-BE49-F238E27FC236}">
              <a16:creationId xmlns:a16="http://schemas.microsoft.com/office/drawing/2014/main" id="{00000000-0008-0000-0600-0000F802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1" name="正方形/長方形 760">
          <a:extLst>
            <a:ext uri="{FF2B5EF4-FFF2-40B4-BE49-F238E27FC236}">
              <a16:creationId xmlns:a16="http://schemas.microsoft.com/office/drawing/2014/main" id="{00000000-0008-0000-0600-0000F902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62" name="正方形/長方形 761">
          <a:extLst>
            <a:ext uri="{FF2B5EF4-FFF2-40B4-BE49-F238E27FC236}">
              <a16:creationId xmlns:a16="http://schemas.microsoft.com/office/drawing/2014/main" id="{00000000-0008-0000-0600-0000FA02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63" name="テキスト ボックス 762">
          <a:extLst>
            <a:ext uri="{FF2B5EF4-FFF2-40B4-BE49-F238E27FC236}">
              <a16:creationId xmlns:a16="http://schemas.microsoft.com/office/drawing/2014/main" id="{00000000-0008-0000-0600-0000FB02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64" name="直線コネクタ 763">
          <a:extLst>
            <a:ext uri="{FF2B5EF4-FFF2-40B4-BE49-F238E27FC236}">
              <a16:creationId xmlns:a16="http://schemas.microsoft.com/office/drawing/2014/main" id="{00000000-0008-0000-0600-0000FC02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65" name="直線コネクタ 764">
          <a:extLst>
            <a:ext uri="{FF2B5EF4-FFF2-40B4-BE49-F238E27FC236}">
              <a16:creationId xmlns:a16="http://schemas.microsoft.com/office/drawing/2014/main" id="{00000000-0008-0000-0600-0000FD02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66" name="テキスト ボックス 765">
          <a:extLst>
            <a:ext uri="{FF2B5EF4-FFF2-40B4-BE49-F238E27FC236}">
              <a16:creationId xmlns:a16="http://schemas.microsoft.com/office/drawing/2014/main" id="{00000000-0008-0000-0600-0000FE02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67" name="直線コネクタ 766">
          <a:extLst>
            <a:ext uri="{FF2B5EF4-FFF2-40B4-BE49-F238E27FC236}">
              <a16:creationId xmlns:a16="http://schemas.microsoft.com/office/drawing/2014/main" id="{00000000-0008-0000-0600-0000FF02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68" name="テキスト ボックス 767">
          <a:extLst>
            <a:ext uri="{FF2B5EF4-FFF2-40B4-BE49-F238E27FC236}">
              <a16:creationId xmlns:a16="http://schemas.microsoft.com/office/drawing/2014/main" id="{00000000-0008-0000-0600-000000030000}"/>
            </a:ext>
          </a:extLst>
        </xdr:cNvPr>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69" name="直線コネクタ 768">
          <a:extLst>
            <a:ext uri="{FF2B5EF4-FFF2-40B4-BE49-F238E27FC236}">
              <a16:creationId xmlns:a16="http://schemas.microsoft.com/office/drawing/2014/main" id="{00000000-0008-0000-0600-000001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70" name="テキスト ボックス 769">
          <a:extLst>
            <a:ext uri="{FF2B5EF4-FFF2-40B4-BE49-F238E27FC236}">
              <a16:creationId xmlns:a16="http://schemas.microsoft.com/office/drawing/2014/main" id="{00000000-0008-0000-0600-000002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71" name="直線コネクタ 770">
          <a:extLst>
            <a:ext uri="{FF2B5EF4-FFF2-40B4-BE49-F238E27FC236}">
              <a16:creationId xmlns:a16="http://schemas.microsoft.com/office/drawing/2014/main" id="{00000000-0008-0000-0600-000003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73" name="直線コネクタ 772">
          <a:extLst>
            <a:ext uri="{FF2B5EF4-FFF2-40B4-BE49-F238E27FC236}">
              <a16:creationId xmlns:a16="http://schemas.microsoft.com/office/drawing/2014/main" id="{00000000-0008-0000-0600-000005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92727</xdr:rowOff>
    </xdr:from>
    <xdr:ext cx="595419" cy="259045"/>
    <xdr:sp macro="" textlink="">
      <xdr:nvSpPr>
        <xdr:cNvPr id="774" name="テキスト ボックス 773">
          <a:extLst>
            <a:ext uri="{FF2B5EF4-FFF2-40B4-BE49-F238E27FC236}">
              <a16:creationId xmlns:a16="http://schemas.microsoft.com/office/drawing/2014/main" id="{00000000-0008-0000-0600-000006030000}"/>
            </a:ext>
          </a:extLst>
        </xdr:cNvPr>
        <xdr:cNvSpPr txBox="1"/>
      </xdr:nvSpPr>
      <xdr:spPr>
        <a:xfrm>
          <a:off x="17692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75" name="直線コネクタ 774">
          <a:extLst>
            <a:ext uri="{FF2B5EF4-FFF2-40B4-BE49-F238E27FC236}">
              <a16:creationId xmlns:a16="http://schemas.microsoft.com/office/drawing/2014/main" id="{00000000-0008-0000-0600-000007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77" name="貸付金グラフ枠">
          <a:extLst>
            <a:ext uri="{FF2B5EF4-FFF2-40B4-BE49-F238E27FC236}">
              <a16:creationId xmlns:a16="http://schemas.microsoft.com/office/drawing/2014/main" id="{00000000-0008-0000-0600-000009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148324</xdr:rowOff>
    </xdr:from>
    <xdr:to>
      <xdr:col>116</xdr:col>
      <xdr:colOff>62864</xdr:colOff>
      <xdr:row>59</xdr:row>
      <xdr:rowOff>44450</xdr:rowOff>
    </xdr:to>
    <xdr:cxnSp macro="">
      <xdr:nvCxnSpPr>
        <xdr:cNvPr id="778" name="直線コネクタ 777">
          <a:extLst>
            <a:ext uri="{FF2B5EF4-FFF2-40B4-BE49-F238E27FC236}">
              <a16:creationId xmlns:a16="http://schemas.microsoft.com/office/drawing/2014/main" id="{00000000-0008-0000-0600-00000A030000}"/>
            </a:ext>
          </a:extLst>
        </xdr:cNvPr>
        <xdr:cNvCxnSpPr/>
      </xdr:nvCxnSpPr>
      <xdr:spPr>
        <a:xfrm flipV="1">
          <a:off x="22159595" y="8720824"/>
          <a:ext cx="1269" cy="14391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779" name="貸付金最小値テキスト">
          <a:extLst>
            <a:ext uri="{FF2B5EF4-FFF2-40B4-BE49-F238E27FC236}">
              <a16:creationId xmlns:a16="http://schemas.microsoft.com/office/drawing/2014/main" id="{00000000-0008-0000-0600-00000B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80" name="直線コネクタ 779">
          <a:extLst>
            <a:ext uri="{FF2B5EF4-FFF2-40B4-BE49-F238E27FC236}">
              <a16:creationId xmlns:a16="http://schemas.microsoft.com/office/drawing/2014/main" id="{00000000-0008-0000-0600-00000C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95001</xdr:rowOff>
    </xdr:from>
    <xdr:ext cx="599010" cy="259045"/>
    <xdr:sp macro="" textlink="">
      <xdr:nvSpPr>
        <xdr:cNvPr id="781" name="貸付金最大値テキスト">
          <a:extLst>
            <a:ext uri="{FF2B5EF4-FFF2-40B4-BE49-F238E27FC236}">
              <a16:creationId xmlns:a16="http://schemas.microsoft.com/office/drawing/2014/main" id="{00000000-0008-0000-0600-00000D030000}"/>
            </a:ext>
          </a:extLst>
        </xdr:cNvPr>
        <xdr:cNvSpPr txBox="1"/>
      </xdr:nvSpPr>
      <xdr:spPr>
        <a:xfrm>
          <a:off x="22212300" y="84960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113,321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148324</xdr:rowOff>
    </xdr:from>
    <xdr:to>
      <xdr:col>116</xdr:col>
      <xdr:colOff>152400</xdr:colOff>
      <xdr:row>50</xdr:row>
      <xdr:rowOff>148324</xdr:rowOff>
    </xdr:to>
    <xdr:cxnSp macro="">
      <xdr:nvCxnSpPr>
        <xdr:cNvPr id="782" name="直線コネクタ 781">
          <a:extLst>
            <a:ext uri="{FF2B5EF4-FFF2-40B4-BE49-F238E27FC236}">
              <a16:creationId xmlns:a16="http://schemas.microsoft.com/office/drawing/2014/main" id="{00000000-0008-0000-0600-00000E030000}"/>
            </a:ext>
          </a:extLst>
        </xdr:cNvPr>
        <xdr:cNvCxnSpPr/>
      </xdr:nvCxnSpPr>
      <xdr:spPr>
        <a:xfrm>
          <a:off x="22072600" y="87208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19596</xdr:rowOff>
    </xdr:from>
    <xdr:to>
      <xdr:col>116</xdr:col>
      <xdr:colOff>63500</xdr:colOff>
      <xdr:row>59</xdr:row>
      <xdr:rowOff>38671</xdr:rowOff>
    </xdr:to>
    <xdr:cxnSp macro="">
      <xdr:nvCxnSpPr>
        <xdr:cNvPr id="783" name="直線コネクタ 782">
          <a:extLst>
            <a:ext uri="{FF2B5EF4-FFF2-40B4-BE49-F238E27FC236}">
              <a16:creationId xmlns:a16="http://schemas.microsoft.com/office/drawing/2014/main" id="{00000000-0008-0000-0600-00000F030000}"/>
            </a:ext>
          </a:extLst>
        </xdr:cNvPr>
        <xdr:cNvCxnSpPr/>
      </xdr:nvCxnSpPr>
      <xdr:spPr>
        <a:xfrm>
          <a:off x="21323300" y="10135146"/>
          <a:ext cx="838200" cy="190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80332</xdr:rowOff>
    </xdr:from>
    <xdr:ext cx="469744" cy="259045"/>
    <xdr:sp macro="" textlink="">
      <xdr:nvSpPr>
        <xdr:cNvPr id="784" name="貸付金平均値テキスト">
          <a:extLst>
            <a:ext uri="{FF2B5EF4-FFF2-40B4-BE49-F238E27FC236}">
              <a16:creationId xmlns:a16="http://schemas.microsoft.com/office/drawing/2014/main" id="{00000000-0008-0000-0600-000010030000}"/>
            </a:ext>
          </a:extLst>
        </xdr:cNvPr>
        <xdr:cNvSpPr txBox="1"/>
      </xdr:nvSpPr>
      <xdr:spPr>
        <a:xfrm>
          <a:off x="22212300" y="985298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57455</xdr:rowOff>
    </xdr:from>
    <xdr:to>
      <xdr:col>116</xdr:col>
      <xdr:colOff>114300</xdr:colOff>
      <xdr:row>58</xdr:row>
      <xdr:rowOff>159055</xdr:rowOff>
    </xdr:to>
    <xdr:sp macro="" textlink="">
      <xdr:nvSpPr>
        <xdr:cNvPr id="785" name="フローチャート: 判断 784">
          <a:extLst>
            <a:ext uri="{FF2B5EF4-FFF2-40B4-BE49-F238E27FC236}">
              <a16:creationId xmlns:a16="http://schemas.microsoft.com/office/drawing/2014/main" id="{00000000-0008-0000-0600-000011030000}"/>
            </a:ext>
          </a:extLst>
        </xdr:cNvPr>
        <xdr:cNvSpPr/>
      </xdr:nvSpPr>
      <xdr:spPr>
        <a:xfrm>
          <a:off x="22110700" y="10001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19596</xdr:rowOff>
    </xdr:from>
    <xdr:to>
      <xdr:col>111</xdr:col>
      <xdr:colOff>177800</xdr:colOff>
      <xdr:row>59</xdr:row>
      <xdr:rowOff>25908</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flipV="1">
          <a:off x="20434300" y="10135146"/>
          <a:ext cx="889000" cy="63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56845</xdr:rowOff>
    </xdr:from>
    <xdr:to>
      <xdr:col>112</xdr:col>
      <xdr:colOff>38100</xdr:colOff>
      <xdr:row>58</xdr:row>
      <xdr:rowOff>158445</xdr:rowOff>
    </xdr:to>
    <xdr:sp macro="" textlink="">
      <xdr:nvSpPr>
        <xdr:cNvPr id="787" name="フローチャート: 判断 786">
          <a:extLst>
            <a:ext uri="{FF2B5EF4-FFF2-40B4-BE49-F238E27FC236}">
              <a16:creationId xmlns:a16="http://schemas.microsoft.com/office/drawing/2014/main" id="{00000000-0008-0000-0600-000013030000}"/>
            </a:ext>
          </a:extLst>
        </xdr:cNvPr>
        <xdr:cNvSpPr/>
      </xdr:nvSpPr>
      <xdr:spPr>
        <a:xfrm>
          <a:off x="21272500" y="10000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57</xdr:row>
      <xdr:rowOff>3522</xdr:rowOff>
    </xdr:from>
    <xdr:ext cx="469744" cy="259045"/>
    <xdr:sp macro="" textlink="">
      <xdr:nvSpPr>
        <xdr:cNvPr id="788" name="テキスト ボックス 787">
          <a:extLst>
            <a:ext uri="{FF2B5EF4-FFF2-40B4-BE49-F238E27FC236}">
              <a16:creationId xmlns:a16="http://schemas.microsoft.com/office/drawing/2014/main" id="{00000000-0008-0000-0600-000014030000}"/>
            </a:ext>
          </a:extLst>
        </xdr:cNvPr>
        <xdr:cNvSpPr txBox="1"/>
      </xdr:nvSpPr>
      <xdr:spPr>
        <a:xfrm>
          <a:off x="21088428" y="97761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9614</xdr:rowOff>
    </xdr:from>
    <xdr:to>
      <xdr:col>107</xdr:col>
      <xdr:colOff>50800</xdr:colOff>
      <xdr:row>59</xdr:row>
      <xdr:rowOff>25908</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a:off x="19545300" y="10125164"/>
          <a:ext cx="889000" cy="162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49555</xdr:rowOff>
    </xdr:from>
    <xdr:to>
      <xdr:col>107</xdr:col>
      <xdr:colOff>101600</xdr:colOff>
      <xdr:row>58</xdr:row>
      <xdr:rowOff>151155</xdr:rowOff>
    </xdr:to>
    <xdr:sp macro="" textlink="">
      <xdr:nvSpPr>
        <xdr:cNvPr id="790" name="フローチャート: 判断 789">
          <a:extLst>
            <a:ext uri="{FF2B5EF4-FFF2-40B4-BE49-F238E27FC236}">
              <a16:creationId xmlns:a16="http://schemas.microsoft.com/office/drawing/2014/main" id="{00000000-0008-0000-0600-000016030000}"/>
            </a:ext>
          </a:extLst>
        </xdr:cNvPr>
        <xdr:cNvSpPr/>
      </xdr:nvSpPr>
      <xdr:spPr>
        <a:xfrm>
          <a:off x="20383500" y="9993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167682</xdr:rowOff>
    </xdr:from>
    <xdr:ext cx="469744" cy="259045"/>
    <xdr:sp macro="" textlink="">
      <xdr:nvSpPr>
        <xdr:cNvPr id="791" name="テキスト ボックス 790">
          <a:extLst>
            <a:ext uri="{FF2B5EF4-FFF2-40B4-BE49-F238E27FC236}">
              <a16:creationId xmlns:a16="http://schemas.microsoft.com/office/drawing/2014/main" id="{00000000-0008-0000-0600-000017030000}"/>
            </a:ext>
          </a:extLst>
        </xdr:cNvPr>
        <xdr:cNvSpPr txBox="1"/>
      </xdr:nvSpPr>
      <xdr:spPr>
        <a:xfrm>
          <a:off x="20199428" y="97688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93218</xdr:rowOff>
    </xdr:from>
    <xdr:to>
      <xdr:col>102</xdr:col>
      <xdr:colOff>114300</xdr:colOff>
      <xdr:row>59</xdr:row>
      <xdr:rowOff>9614</xdr:rowOff>
    </xdr:to>
    <xdr:cxnSp macro="">
      <xdr:nvCxnSpPr>
        <xdr:cNvPr id="792" name="直線コネクタ 791">
          <a:extLst>
            <a:ext uri="{FF2B5EF4-FFF2-40B4-BE49-F238E27FC236}">
              <a16:creationId xmlns:a16="http://schemas.microsoft.com/office/drawing/2014/main" id="{00000000-0008-0000-0600-000018030000}"/>
            </a:ext>
          </a:extLst>
        </xdr:cNvPr>
        <xdr:cNvCxnSpPr/>
      </xdr:nvCxnSpPr>
      <xdr:spPr>
        <a:xfrm>
          <a:off x="18656300" y="10037318"/>
          <a:ext cx="889000" cy="878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46063</xdr:rowOff>
    </xdr:from>
    <xdr:to>
      <xdr:col>102</xdr:col>
      <xdr:colOff>165100</xdr:colOff>
      <xdr:row>58</xdr:row>
      <xdr:rowOff>147663</xdr:rowOff>
    </xdr:to>
    <xdr:sp macro="" textlink="">
      <xdr:nvSpPr>
        <xdr:cNvPr id="793" name="フローチャート: 判断 792">
          <a:extLst>
            <a:ext uri="{FF2B5EF4-FFF2-40B4-BE49-F238E27FC236}">
              <a16:creationId xmlns:a16="http://schemas.microsoft.com/office/drawing/2014/main" id="{00000000-0008-0000-0600-000019030000}"/>
            </a:ext>
          </a:extLst>
        </xdr:cNvPr>
        <xdr:cNvSpPr/>
      </xdr:nvSpPr>
      <xdr:spPr>
        <a:xfrm>
          <a:off x="19494500" y="99901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164190</xdr:rowOff>
    </xdr:from>
    <xdr:ext cx="469744" cy="259045"/>
    <xdr:sp macro="" textlink="">
      <xdr:nvSpPr>
        <xdr:cNvPr id="794" name="テキスト ボックス 793">
          <a:extLst>
            <a:ext uri="{FF2B5EF4-FFF2-40B4-BE49-F238E27FC236}">
              <a16:creationId xmlns:a16="http://schemas.microsoft.com/office/drawing/2014/main" id="{00000000-0008-0000-0600-00001A030000}"/>
            </a:ext>
          </a:extLst>
        </xdr:cNvPr>
        <xdr:cNvSpPr txBox="1"/>
      </xdr:nvSpPr>
      <xdr:spPr>
        <a:xfrm>
          <a:off x="19310428" y="97653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69558</xdr:rowOff>
    </xdr:from>
    <xdr:to>
      <xdr:col>98</xdr:col>
      <xdr:colOff>38100</xdr:colOff>
      <xdr:row>58</xdr:row>
      <xdr:rowOff>171158</xdr:rowOff>
    </xdr:to>
    <xdr:sp macro="" textlink="">
      <xdr:nvSpPr>
        <xdr:cNvPr id="795" name="フローチャート: 判断 794">
          <a:extLst>
            <a:ext uri="{FF2B5EF4-FFF2-40B4-BE49-F238E27FC236}">
              <a16:creationId xmlns:a16="http://schemas.microsoft.com/office/drawing/2014/main" id="{00000000-0008-0000-0600-00001B030000}"/>
            </a:ext>
          </a:extLst>
        </xdr:cNvPr>
        <xdr:cNvSpPr/>
      </xdr:nvSpPr>
      <xdr:spPr>
        <a:xfrm>
          <a:off x="18605500" y="10013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58</xdr:row>
      <xdr:rowOff>162285</xdr:rowOff>
    </xdr:from>
    <xdr:ext cx="469744" cy="259045"/>
    <xdr:sp macro="" textlink="">
      <xdr:nvSpPr>
        <xdr:cNvPr id="796" name="テキスト ボックス 795">
          <a:extLst>
            <a:ext uri="{FF2B5EF4-FFF2-40B4-BE49-F238E27FC236}">
              <a16:creationId xmlns:a16="http://schemas.microsoft.com/office/drawing/2014/main" id="{00000000-0008-0000-0600-00001C030000}"/>
            </a:ext>
          </a:extLst>
        </xdr:cNvPr>
        <xdr:cNvSpPr txBox="1"/>
      </xdr:nvSpPr>
      <xdr:spPr>
        <a:xfrm>
          <a:off x="18421428" y="101063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797" name="テキスト ボックス 796">
          <a:extLst>
            <a:ext uri="{FF2B5EF4-FFF2-40B4-BE49-F238E27FC236}">
              <a16:creationId xmlns:a16="http://schemas.microsoft.com/office/drawing/2014/main" id="{00000000-0008-0000-0600-00001D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798" name="テキスト ボックス 797">
          <a:extLst>
            <a:ext uri="{FF2B5EF4-FFF2-40B4-BE49-F238E27FC236}">
              <a16:creationId xmlns:a16="http://schemas.microsoft.com/office/drawing/2014/main" id="{00000000-0008-0000-0600-00001E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799" name="テキスト ボックス 798">
          <a:extLst>
            <a:ext uri="{FF2B5EF4-FFF2-40B4-BE49-F238E27FC236}">
              <a16:creationId xmlns:a16="http://schemas.microsoft.com/office/drawing/2014/main" id="{00000000-0008-0000-0600-00001F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0" name="テキスト ボックス 799">
          <a:extLst>
            <a:ext uri="{FF2B5EF4-FFF2-40B4-BE49-F238E27FC236}">
              <a16:creationId xmlns:a16="http://schemas.microsoft.com/office/drawing/2014/main" id="{00000000-0008-0000-0600-000020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1" name="テキスト ボックス 800">
          <a:extLst>
            <a:ext uri="{FF2B5EF4-FFF2-40B4-BE49-F238E27FC236}">
              <a16:creationId xmlns:a16="http://schemas.microsoft.com/office/drawing/2014/main" id="{00000000-0008-0000-0600-000021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159321</xdr:rowOff>
    </xdr:from>
    <xdr:to>
      <xdr:col>116</xdr:col>
      <xdr:colOff>114300</xdr:colOff>
      <xdr:row>59</xdr:row>
      <xdr:rowOff>89471</xdr:rowOff>
    </xdr:to>
    <xdr:sp macro="" textlink="">
      <xdr:nvSpPr>
        <xdr:cNvPr id="802" name="楕円 801">
          <a:extLst>
            <a:ext uri="{FF2B5EF4-FFF2-40B4-BE49-F238E27FC236}">
              <a16:creationId xmlns:a16="http://schemas.microsoft.com/office/drawing/2014/main" id="{00000000-0008-0000-0600-000022030000}"/>
            </a:ext>
          </a:extLst>
        </xdr:cNvPr>
        <xdr:cNvSpPr/>
      </xdr:nvSpPr>
      <xdr:spPr>
        <a:xfrm>
          <a:off x="22110700" y="101034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74248</xdr:rowOff>
    </xdr:from>
    <xdr:ext cx="378565" cy="259045"/>
    <xdr:sp macro="" textlink="">
      <xdr:nvSpPr>
        <xdr:cNvPr id="803" name="貸付金該当値テキスト">
          <a:extLst>
            <a:ext uri="{FF2B5EF4-FFF2-40B4-BE49-F238E27FC236}">
              <a16:creationId xmlns:a16="http://schemas.microsoft.com/office/drawing/2014/main" id="{00000000-0008-0000-0600-000023030000}"/>
            </a:ext>
          </a:extLst>
        </xdr:cNvPr>
        <xdr:cNvSpPr txBox="1"/>
      </xdr:nvSpPr>
      <xdr:spPr>
        <a:xfrm>
          <a:off x="22212300" y="1001834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140246</xdr:rowOff>
    </xdr:from>
    <xdr:to>
      <xdr:col>112</xdr:col>
      <xdr:colOff>38100</xdr:colOff>
      <xdr:row>59</xdr:row>
      <xdr:rowOff>70396</xdr:rowOff>
    </xdr:to>
    <xdr:sp macro="" textlink="">
      <xdr:nvSpPr>
        <xdr:cNvPr id="804" name="楕円 803">
          <a:extLst>
            <a:ext uri="{FF2B5EF4-FFF2-40B4-BE49-F238E27FC236}">
              <a16:creationId xmlns:a16="http://schemas.microsoft.com/office/drawing/2014/main" id="{00000000-0008-0000-0600-000024030000}"/>
            </a:ext>
          </a:extLst>
        </xdr:cNvPr>
        <xdr:cNvSpPr/>
      </xdr:nvSpPr>
      <xdr:spPr>
        <a:xfrm>
          <a:off x="21272500" y="100843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59</xdr:row>
      <xdr:rowOff>61523</xdr:rowOff>
    </xdr:from>
    <xdr:ext cx="469744" cy="259045"/>
    <xdr:sp macro="" textlink="">
      <xdr:nvSpPr>
        <xdr:cNvPr id="805" name="テキスト ボックス 804">
          <a:extLst>
            <a:ext uri="{FF2B5EF4-FFF2-40B4-BE49-F238E27FC236}">
              <a16:creationId xmlns:a16="http://schemas.microsoft.com/office/drawing/2014/main" id="{00000000-0008-0000-0600-000025030000}"/>
            </a:ext>
          </a:extLst>
        </xdr:cNvPr>
        <xdr:cNvSpPr txBox="1"/>
      </xdr:nvSpPr>
      <xdr:spPr>
        <a:xfrm>
          <a:off x="21088428" y="101770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146558</xdr:rowOff>
    </xdr:from>
    <xdr:to>
      <xdr:col>107</xdr:col>
      <xdr:colOff>101600</xdr:colOff>
      <xdr:row>59</xdr:row>
      <xdr:rowOff>76708</xdr:rowOff>
    </xdr:to>
    <xdr:sp macro="" textlink="">
      <xdr:nvSpPr>
        <xdr:cNvPr id="806" name="楕円 805">
          <a:extLst>
            <a:ext uri="{FF2B5EF4-FFF2-40B4-BE49-F238E27FC236}">
              <a16:creationId xmlns:a16="http://schemas.microsoft.com/office/drawing/2014/main" id="{00000000-0008-0000-0600-000026030000}"/>
            </a:ext>
          </a:extLst>
        </xdr:cNvPr>
        <xdr:cNvSpPr/>
      </xdr:nvSpPr>
      <xdr:spPr>
        <a:xfrm>
          <a:off x="20383500" y="10090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59</xdr:row>
      <xdr:rowOff>67835</xdr:rowOff>
    </xdr:from>
    <xdr:ext cx="469744" cy="259045"/>
    <xdr:sp macro="" textlink="">
      <xdr:nvSpPr>
        <xdr:cNvPr id="807" name="テキスト ボックス 806">
          <a:extLst>
            <a:ext uri="{FF2B5EF4-FFF2-40B4-BE49-F238E27FC236}">
              <a16:creationId xmlns:a16="http://schemas.microsoft.com/office/drawing/2014/main" id="{00000000-0008-0000-0600-000027030000}"/>
            </a:ext>
          </a:extLst>
        </xdr:cNvPr>
        <xdr:cNvSpPr txBox="1"/>
      </xdr:nvSpPr>
      <xdr:spPr>
        <a:xfrm>
          <a:off x="20199428" y="101833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130264</xdr:rowOff>
    </xdr:from>
    <xdr:to>
      <xdr:col>102</xdr:col>
      <xdr:colOff>165100</xdr:colOff>
      <xdr:row>59</xdr:row>
      <xdr:rowOff>60414</xdr:rowOff>
    </xdr:to>
    <xdr:sp macro="" textlink="">
      <xdr:nvSpPr>
        <xdr:cNvPr id="808" name="楕円 807">
          <a:extLst>
            <a:ext uri="{FF2B5EF4-FFF2-40B4-BE49-F238E27FC236}">
              <a16:creationId xmlns:a16="http://schemas.microsoft.com/office/drawing/2014/main" id="{00000000-0008-0000-0600-000028030000}"/>
            </a:ext>
          </a:extLst>
        </xdr:cNvPr>
        <xdr:cNvSpPr/>
      </xdr:nvSpPr>
      <xdr:spPr>
        <a:xfrm>
          <a:off x="19494500" y="100743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59</xdr:row>
      <xdr:rowOff>51541</xdr:rowOff>
    </xdr:from>
    <xdr:ext cx="469744"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19310428" y="101670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42418</xdr:rowOff>
    </xdr:from>
    <xdr:to>
      <xdr:col>98</xdr:col>
      <xdr:colOff>38100</xdr:colOff>
      <xdr:row>58</xdr:row>
      <xdr:rowOff>144018</xdr:rowOff>
    </xdr:to>
    <xdr:sp macro="" textlink="">
      <xdr:nvSpPr>
        <xdr:cNvPr id="810" name="楕円 809">
          <a:extLst>
            <a:ext uri="{FF2B5EF4-FFF2-40B4-BE49-F238E27FC236}">
              <a16:creationId xmlns:a16="http://schemas.microsoft.com/office/drawing/2014/main" id="{00000000-0008-0000-0600-00002A030000}"/>
            </a:ext>
          </a:extLst>
        </xdr:cNvPr>
        <xdr:cNvSpPr/>
      </xdr:nvSpPr>
      <xdr:spPr>
        <a:xfrm>
          <a:off x="18605500" y="99865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160545</xdr:rowOff>
    </xdr:from>
    <xdr:ext cx="469744" cy="259045"/>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18421428" y="97617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12" name="正方形/長方形 811">
          <a:extLst>
            <a:ext uri="{FF2B5EF4-FFF2-40B4-BE49-F238E27FC236}">
              <a16:creationId xmlns:a16="http://schemas.microsoft.com/office/drawing/2014/main" id="{00000000-0008-0000-0600-00002C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13" name="正方形/長方形 812">
          <a:extLst>
            <a:ext uri="{FF2B5EF4-FFF2-40B4-BE49-F238E27FC236}">
              <a16:creationId xmlns:a16="http://schemas.microsoft.com/office/drawing/2014/main" id="{00000000-0008-0000-0600-00002D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14" name="正方形/長方形 813">
          <a:extLst>
            <a:ext uri="{FF2B5EF4-FFF2-40B4-BE49-F238E27FC236}">
              <a16:creationId xmlns:a16="http://schemas.microsoft.com/office/drawing/2014/main" id="{00000000-0008-0000-0600-00002E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15" name="正方形/長方形 814">
          <a:extLst>
            <a:ext uri="{FF2B5EF4-FFF2-40B4-BE49-F238E27FC236}">
              <a16:creationId xmlns:a16="http://schemas.microsoft.com/office/drawing/2014/main" id="{00000000-0008-0000-0600-00002F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16" name="正方形/長方形 815">
          <a:extLst>
            <a:ext uri="{FF2B5EF4-FFF2-40B4-BE49-F238E27FC236}">
              <a16:creationId xmlns:a16="http://schemas.microsoft.com/office/drawing/2014/main" id="{00000000-0008-0000-0600-000030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40,626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17" name="正方形/長方形 816">
          <a:extLst>
            <a:ext uri="{FF2B5EF4-FFF2-40B4-BE49-F238E27FC236}">
              <a16:creationId xmlns:a16="http://schemas.microsoft.com/office/drawing/2014/main" id="{00000000-0008-0000-0600-000031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18" name="正方形/長方形 817">
          <a:extLst>
            <a:ext uri="{FF2B5EF4-FFF2-40B4-BE49-F238E27FC236}">
              <a16:creationId xmlns:a16="http://schemas.microsoft.com/office/drawing/2014/main" id="{00000000-0008-0000-0600-000032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19" name="正方形/長方形 818">
          <a:extLst>
            <a:ext uri="{FF2B5EF4-FFF2-40B4-BE49-F238E27FC236}">
              <a16:creationId xmlns:a16="http://schemas.microsoft.com/office/drawing/2014/main" id="{00000000-0008-0000-0600-000033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20" name="テキスト ボックス 819">
          <a:extLst>
            <a:ext uri="{FF2B5EF4-FFF2-40B4-BE49-F238E27FC236}">
              <a16:creationId xmlns:a16="http://schemas.microsoft.com/office/drawing/2014/main" id="{00000000-0008-0000-0600-000034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1" name="直線コネクタ 820">
          <a:extLst>
            <a:ext uri="{FF2B5EF4-FFF2-40B4-BE49-F238E27FC236}">
              <a16:creationId xmlns:a16="http://schemas.microsoft.com/office/drawing/2014/main" id="{00000000-0008-0000-0600-000035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22" name="直線コネクタ 821">
          <a:extLst>
            <a:ext uri="{FF2B5EF4-FFF2-40B4-BE49-F238E27FC236}">
              <a16:creationId xmlns:a16="http://schemas.microsoft.com/office/drawing/2014/main" id="{00000000-0008-0000-0600-000036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78</xdr:row>
      <xdr:rowOff>73677</xdr:rowOff>
    </xdr:from>
    <xdr:ext cx="248786" cy="259045"/>
    <xdr:sp macro=""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18039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24" name="直線コネクタ 823">
          <a:extLst>
            <a:ext uri="{FF2B5EF4-FFF2-40B4-BE49-F238E27FC236}">
              <a16:creationId xmlns:a16="http://schemas.microsoft.com/office/drawing/2014/main" id="{00000000-0008-0000-0600-000038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76</xdr:row>
      <xdr:rowOff>35577</xdr:rowOff>
    </xdr:from>
    <xdr:ext cx="595419" cy="259045"/>
    <xdr:sp macro="" textlink="">
      <xdr:nvSpPr>
        <xdr:cNvPr id="825" name="テキスト ボックス 824">
          <a:extLst>
            <a:ext uri="{FF2B5EF4-FFF2-40B4-BE49-F238E27FC236}">
              <a16:creationId xmlns:a16="http://schemas.microsoft.com/office/drawing/2014/main" id="{00000000-0008-0000-0600-000039030000}"/>
            </a:ext>
          </a:extLst>
        </xdr:cNvPr>
        <xdr:cNvSpPr txBox="1"/>
      </xdr:nvSpPr>
      <xdr:spPr>
        <a:xfrm>
          <a:off x="17692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26" name="直線コネクタ 825">
          <a:extLst>
            <a:ext uri="{FF2B5EF4-FFF2-40B4-BE49-F238E27FC236}">
              <a16:creationId xmlns:a16="http://schemas.microsoft.com/office/drawing/2014/main" id="{00000000-0008-0000-0600-00003A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73</xdr:row>
      <xdr:rowOff>168927</xdr:rowOff>
    </xdr:from>
    <xdr:ext cx="595419" cy="259045"/>
    <xdr:sp macro="" textlink="">
      <xdr:nvSpPr>
        <xdr:cNvPr id="827" name="テキスト ボックス 826">
          <a:extLst>
            <a:ext uri="{FF2B5EF4-FFF2-40B4-BE49-F238E27FC236}">
              <a16:creationId xmlns:a16="http://schemas.microsoft.com/office/drawing/2014/main" id="{00000000-0008-0000-0600-00003B030000}"/>
            </a:ext>
          </a:extLst>
        </xdr:cNvPr>
        <xdr:cNvSpPr txBox="1"/>
      </xdr:nvSpPr>
      <xdr:spPr>
        <a:xfrm>
          <a:off x="17692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28" name="直線コネクタ 827">
          <a:extLst>
            <a:ext uri="{FF2B5EF4-FFF2-40B4-BE49-F238E27FC236}">
              <a16:creationId xmlns:a16="http://schemas.microsoft.com/office/drawing/2014/main" id="{00000000-0008-0000-0600-00003C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130827</xdr:rowOff>
    </xdr:from>
    <xdr:ext cx="595419" cy="259045"/>
    <xdr:sp macro="" textlink="">
      <xdr:nvSpPr>
        <xdr:cNvPr id="829" name="テキスト ボックス 828">
          <a:extLst>
            <a:ext uri="{FF2B5EF4-FFF2-40B4-BE49-F238E27FC236}">
              <a16:creationId xmlns:a16="http://schemas.microsoft.com/office/drawing/2014/main" id="{00000000-0008-0000-0600-00003D030000}"/>
            </a:ext>
          </a:extLst>
        </xdr:cNvPr>
        <xdr:cNvSpPr txBox="1"/>
      </xdr:nvSpPr>
      <xdr:spPr>
        <a:xfrm>
          <a:off x="17692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30" name="直線コネクタ 829">
          <a:extLst>
            <a:ext uri="{FF2B5EF4-FFF2-40B4-BE49-F238E27FC236}">
              <a16:creationId xmlns:a16="http://schemas.microsoft.com/office/drawing/2014/main" id="{00000000-0008-0000-0600-00003E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31" name="テキスト ボックス 830">
          <a:extLst>
            <a:ext uri="{FF2B5EF4-FFF2-40B4-BE49-F238E27FC236}">
              <a16:creationId xmlns:a16="http://schemas.microsoft.com/office/drawing/2014/main" id="{00000000-0008-0000-0600-00003F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32" name="直線コネクタ 831">
          <a:extLst>
            <a:ext uri="{FF2B5EF4-FFF2-40B4-BE49-F238E27FC236}">
              <a16:creationId xmlns:a16="http://schemas.microsoft.com/office/drawing/2014/main" id="{00000000-0008-0000-0600-000040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33" name="テキスト ボックス 832">
          <a:extLst>
            <a:ext uri="{FF2B5EF4-FFF2-40B4-BE49-F238E27FC236}">
              <a16:creationId xmlns:a16="http://schemas.microsoft.com/office/drawing/2014/main" id="{00000000-0008-0000-0600-000041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34" name="繰出金グラフ枠">
          <a:extLst>
            <a:ext uri="{FF2B5EF4-FFF2-40B4-BE49-F238E27FC236}">
              <a16:creationId xmlns:a16="http://schemas.microsoft.com/office/drawing/2014/main" id="{00000000-0008-0000-0600-000042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26436</xdr:rowOff>
    </xdr:from>
    <xdr:to>
      <xdr:col>116</xdr:col>
      <xdr:colOff>62864</xdr:colOff>
      <xdr:row>78</xdr:row>
      <xdr:rowOff>58471</xdr:rowOff>
    </xdr:to>
    <xdr:cxnSp macro="">
      <xdr:nvCxnSpPr>
        <xdr:cNvPr id="835" name="直線コネクタ 834">
          <a:extLst>
            <a:ext uri="{FF2B5EF4-FFF2-40B4-BE49-F238E27FC236}">
              <a16:creationId xmlns:a16="http://schemas.microsoft.com/office/drawing/2014/main" id="{00000000-0008-0000-0600-000043030000}"/>
            </a:ext>
          </a:extLst>
        </xdr:cNvPr>
        <xdr:cNvCxnSpPr/>
      </xdr:nvCxnSpPr>
      <xdr:spPr>
        <a:xfrm flipV="1">
          <a:off x="22159595" y="12199386"/>
          <a:ext cx="1269" cy="12321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62298</xdr:rowOff>
    </xdr:from>
    <xdr:ext cx="534377" cy="259045"/>
    <xdr:sp macro="" textlink="">
      <xdr:nvSpPr>
        <xdr:cNvPr id="836" name="繰出金最小値テキスト">
          <a:extLst>
            <a:ext uri="{FF2B5EF4-FFF2-40B4-BE49-F238E27FC236}">
              <a16:creationId xmlns:a16="http://schemas.microsoft.com/office/drawing/2014/main" id="{00000000-0008-0000-0600-000044030000}"/>
            </a:ext>
          </a:extLst>
        </xdr:cNvPr>
        <xdr:cNvSpPr txBox="1"/>
      </xdr:nvSpPr>
      <xdr:spPr>
        <a:xfrm>
          <a:off x="22212300" y="134353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41,320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58471</xdr:rowOff>
    </xdr:from>
    <xdr:to>
      <xdr:col>116</xdr:col>
      <xdr:colOff>152400</xdr:colOff>
      <xdr:row>78</xdr:row>
      <xdr:rowOff>58471</xdr:rowOff>
    </xdr:to>
    <xdr:cxnSp macro="">
      <xdr:nvCxnSpPr>
        <xdr:cNvPr id="837" name="直線コネクタ 836">
          <a:extLst>
            <a:ext uri="{FF2B5EF4-FFF2-40B4-BE49-F238E27FC236}">
              <a16:creationId xmlns:a16="http://schemas.microsoft.com/office/drawing/2014/main" id="{00000000-0008-0000-0600-000045030000}"/>
            </a:ext>
          </a:extLst>
        </xdr:cNvPr>
        <xdr:cNvCxnSpPr/>
      </xdr:nvCxnSpPr>
      <xdr:spPr>
        <a:xfrm>
          <a:off x="22072600" y="13431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144563</xdr:rowOff>
    </xdr:from>
    <xdr:ext cx="599010" cy="259045"/>
    <xdr:sp macro="" textlink="">
      <xdr:nvSpPr>
        <xdr:cNvPr id="838" name="繰出金最大値テキスト">
          <a:extLst>
            <a:ext uri="{FF2B5EF4-FFF2-40B4-BE49-F238E27FC236}">
              <a16:creationId xmlns:a16="http://schemas.microsoft.com/office/drawing/2014/main" id="{00000000-0008-0000-0600-000046030000}"/>
            </a:ext>
          </a:extLst>
        </xdr:cNvPr>
        <xdr:cNvSpPr txBox="1"/>
      </xdr:nvSpPr>
      <xdr:spPr>
        <a:xfrm>
          <a:off x="22212300" y="119746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364,728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71</xdr:row>
      <xdr:rowOff>26436</xdr:rowOff>
    </xdr:from>
    <xdr:to>
      <xdr:col>116</xdr:col>
      <xdr:colOff>152400</xdr:colOff>
      <xdr:row>71</xdr:row>
      <xdr:rowOff>26436</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a:off x="22072600" y="121993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71</xdr:row>
      <xdr:rowOff>26436</xdr:rowOff>
    </xdr:from>
    <xdr:to>
      <xdr:col>116</xdr:col>
      <xdr:colOff>63500</xdr:colOff>
      <xdr:row>77</xdr:row>
      <xdr:rowOff>127572</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flipV="1">
          <a:off x="21323300" y="12199386"/>
          <a:ext cx="838200" cy="11298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76</xdr:row>
      <xdr:rowOff>67274</xdr:rowOff>
    </xdr:from>
    <xdr:ext cx="599010" cy="259045"/>
    <xdr:sp macro="" textlink="">
      <xdr:nvSpPr>
        <xdr:cNvPr id="841" name="繰出金平均値テキスト">
          <a:extLst>
            <a:ext uri="{FF2B5EF4-FFF2-40B4-BE49-F238E27FC236}">
              <a16:creationId xmlns:a16="http://schemas.microsoft.com/office/drawing/2014/main" id="{00000000-0008-0000-0600-000049030000}"/>
            </a:ext>
          </a:extLst>
        </xdr:cNvPr>
        <xdr:cNvSpPr txBox="1"/>
      </xdr:nvSpPr>
      <xdr:spPr>
        <a:xfrm>
          <a:off x="22212300" y="1309747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110,014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88847</xdr:rowOff>
    </xdr:from>
    <xdr:to>
      <xdr:col>116</xdr:col>
      <xdr:colOff>114300</xdr:colOff>
      <xdr:row>77</xdr:row>
      <xdr:rowOff>18997</xdr:rowOff>
    </xdr:to>
    <xdr:sp macro="" textlink="">
      <xdr:nvSpPr>
        <xdr:cNvPr id="842" name="フローチャート: 判断 841">
          <a:extLst>
            <a:ext uri="{FF2B5EF4-FFF2-40B4-BE49-F238E27FC236}">
              <a16:creationId xmlns:a16="http://schemas.microsoft.com/office/drawing/2014/main" id="{00000000-0008-0000-0600-00004A030000}"/>
            </a:ext>
          </a:extLst>
        </xdr:cNvPr>
        <xdr:cNvSpPr/>
      </xdr:nvSpPr>
      <xdr:spPr>
        <a:xfrm>
          <a:off x="22110700" y="13119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77</xdr:row>
      <xdr:rowOff>117244</xdr:rowOff>
    </xdr:from>
    <xdr:to>
      <xdr:col>111</xdr:col>
      <xdr:colOff>177800</xdr:colOff>
      <xdr:row>77</xdr:row>
      <xdr:rowOff>127572</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a:off x="20434300" y="13318894"/>
          <a:ext cx="889000" cy="10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98337</xdr:rowOff>
    </xdr:from>
    <xdr:to>
      <xdr:col>112</xdr:col>
      <xdr:colOff>38100</xdr:colOff>
      <xdr:row>77</xdr:row>
      <xdr:rowOff>28487</xdr:rowOff>
    </xdr:to>
    <xdr:sp macro="" textlink="">
      <xdr:nvSpPr>
        <xdr:cNvPr id="844" name="フローチャート: 判断 843">
          <a:extLst>
            <a:ext uri="{FF2B5EF4-FFF2-40B4-BE49-F238E27FC236}">
              <a16:creationId xmlns:a16="http://schemas.microsoft.com/office/drawing/2014/main" id="{00000000-0008-0000-0600-00004C030000}"/>
            </a:ext>
          </a:extLst>
        </xdr:cNvPr>
        <xdr:cNvSpPr/>
      </xdr:nvSpPr>
      <xdr:spPr>
        <a:xfrm>
          <a:off x="21272500" y="13128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75</xdr:row>
      <xdr:rowOff>45014</xdr:rowOff>
    </xdr:from>
    <xdr:ext cx="599010" cy="259045"/>
    <xdr:sp macro="" textlink="">
      <xdr:nvSpPr>
        <xdr:cNvPr id="845" name="テキスト ボックス 844">
          <a:extLst>
            <a:ext uri="{FF2B5EF4-FFF2-40B4-BE49-F238E27FC236}">
              <a16:creationId xmlns:a16="http://schemas.microsoft.com/office/drawing/2014/main" id="{00000000-0008-0000-0600-00004D030000}"/>
            </a:ext>
          </a:extLst>
        </xdr:cNvPr>
        <xdr:cNvSpPr txBox="1"/>
      </xdr:nvSpPr>
      <xdr:spPr>
        <a:xfrm>
          <a:off x="21023795" y="129037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77</xdr:row>
      <xdr:rowOff>117244</xdr:rowOff>
    </xdr:from>
    <xdr:to>
      <xdr:col>107</xdr:col>
      <xdr:colOff>50800</xdr:colOff>
      <xdr:row>78</xdr:row>
      <xdr:rowOff>6536</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flipV="1">
          <a:off x="19545300" y="13318894"/>
          <a:ext cx="889000" cy="607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76</xdr:row>
      <xdr:rowOff>97785</xdr:rowOff>
    </xdr:from>
    <xdr:to>
      <xdr:col>107</xdr:col>
      <xdr:colOff>101600</xdr:colOff>
      <xdr:row>77</xdr:row>
      <xdr:rowOff>27935</xdr:rowOff>
    </xdr:to>
    <xdr:sp macro="" textlink="">
      <xdr:nvSpPr>
        <xdr:cNvPr id="847" name="フローチャート: 判断 846">
          <a:extLst>
            <a:ext uri="{FF2B5EF4-FFF2-40B4-BE49-F238E27FC236}">
              <a16:creationId xmlns:a16="http://schemas.microsoft.com/office/drawing/2014/main" id="{00000000-0008-0000-0600-00004F030000}"/>
            </a:ext>
          </a:extLst>
        </xdr:cNvPr>
        <xdr:cNvSpPr/>
      </xdr:nvSpPr>
      <xdr:spPr>
        <a:xfrm>
          <a:off x="20383500" y="13127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75</xdr:row>
      <xdr:rowOff>44462</xdr:rowOff>
    </xdr:from>
    <xdr:ext cx="599010" cy="259045"/>
    <xdr:sp macro="" textlink="">
      <xdr:nvSpPr>
        <xdr:cNvPr id="848" name="テキスト ボックス 847">
          <a:extLst>
            <a:ext uri="{FF2B5EF4-FFF2-40B4-BE49-F238E27FC236}">
              <a16:creationId xmlns:a16="http://schemas.microsoft.com/office/drawing/2014/main" id="{00000000-0008-0000-0600-000050030000}"/>
            </a:ext>
          </a:extLst>
        </xdr:cNvPr>
        <xdr:cNvSpPr txBox="1"/>
      </xdr:nvSpPr>
      <xdr:spPr>
        <a:xfrm>
          <a:off x="20134795" y="129032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78</xdr:row>
      <xdr:rowOff>6536</xdr:rowOff>
    </xdr:from>
    <xdr:to>
      <xdr:col>102</xdr:col>
      <xdr:colOff>114300</xdr:colOff>
      <xdr:row>78</xdr:row>
      <xdr:rowOff>19937</xdr:rowOff>
    </xdr:to>
    <xdr:cxnSp macro="">
      <xdr:nvCxnSpPr>
        <xdr:cNvPr id="849" name="直線コネクタ 848">
          <a:extLst>
            <a:ext uri="{FF2B5EF4-FFF2-40B4-BE49-F238E27FC236}">
              <a16:creationId xmlns:a16="http://schemas.microsoft.com/office/drawing/2014/main" id="{00000000-0008-0000-0600-000051030000}"/>
            </a:ext>
          </a:extLst>
        </xdr:cNvPr>
        <xdr:cNvCxnSpPr/>
      </xdr:nvCxnSpPr>
      <xdr:spPr>
        <a:xfrm flipV="1">
          <a:off x="18656300" y="13379636"/>
          <a:ext cx="889000" cy="134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109375</xdr:rowOff>
    </xdr:from>
    <xdr:to>
      <xdr:col>102</xdr:col>
      <xdr:colOff>165100</xdr:colOff>
      <xdr:row>77</xdr:row>
      <xdr:rowOff>39525</xdr:rowOff>
    </xdr:to>
    <xdr:sp macro="" textlink="">
      <xdr:nvSpPr>
        <xdr:cNvPr id="850" name="フローチャート: 判断 849">
          <a:extLst>
            <a:ext uri="{FF2B5EF4-FFF2-40B4-BE49-F238E27FC236}">
              <a16:creationId xmlns:a16="http://schemas.microsoft.com/office/drawing/2014/main" id="{00000000-0008-0000-0600-000052030000}"/>
            </a:ext>
          </a:extLst>
        </xdr:cNvPr>
        <xdr:cNvSpPr/>
      </xdr:nvSpPr>
      <xdr:spPr>
        <a:xfrm>
          <a:off x="19494500" y="13139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75</xdr:row>
      <xdr:rowOff>56052</xdr:rowOff>
    </xdr:from>
    <xdr:ext cx="599010" cy="259045"/>
    <xdr:sp macro="" textlink="">
      <xdr:nvSpPr>
        <xdr:cNvPr id="851" name="テキスト ボックス 850">
          <a:extLst>
            <a:ext uri="{FF2B5EF4-FFF2-40B4-BE49-F238E27FC236}">
              <a16:creationId xmlns:a16="http://schemas.microsoft.com/office/drawing/2014/main" id="{00000000-0008-0000-0600-000053030000}"/>
            </a:ext>
          </a:extLst>
        </xdr:cNvPr>
        <xdr:cNvSpPr txBox="1"/>
      </xdr:nvSpPr>
      <xdr:spPr>
        <a:xfrm>
          <a:off x="19245795" y="129148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118413</xdr:rowOff>
    </xdr:from>
    <xdr:to>
      <xdr:col>98</xdr:col>
      <xdr:colOff>38100</xdr:colOff>
      <xdr:row>77</xdr:row>
      <xdr:rowOff>48563</xdr:rowOff>
    </xdr:to>
    <xdr:sp macro="" textlink="">
      <xdr:nvSpPr>
        <xdr:cNvPr id="852" name="フローチャート: 判断 851">
          <a:extLst>
            <a:ext uri="{FF2B5EF4-FFF2-40B4-BE49-F238E27FC236}">
              <a16:creationId xmlns:a16="http://schemas.microsoft.com/office/drawing/2014/main" id="{00000000-0008-0000-0600-000054030000}"/>
            </a:ext>
          </a:extLst>
        </xdr:cNvPr>
        <xdr:cNvSpPr/>
      </xdr:nvSpPr>
      <xdr:spPr>
        <a:xfrm>
          <a:off x="18605500" y="131486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75</xdr:row>
      <xdr:rowOff>65089</xdr:rowOff>
    </xdr:from>
    <xdr:ext cx="599010" cy="259045"/>
    <xdr:sp macro="" textlink="">
      <xdr:nvSpPr>
        <xdr:cNvPr id="853" name="テキスト ボックス 852">
          <a:extLst>
            <a:ext uri="{FF2B5EF4-FFF2-40B4-BE49-F238E27FC236}">
              <a16:creationId xmlns:a16="http://schemas.microsoft.com/office/drawing/2014/main" id="{00000000-0008-0000-0600-000055030000}"/>
            </a:ext>
          </a:extLst>
        </xdr:cNvPr>
        <xdr:cNvSpPr txBox="1"/>
      </xdr:nvSpPr>
      <xdr:spPr>
        <a:xfrm>
          <a:off x="18356795" y="129238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54" name="テキスト ボックス 853">
          <a:extLst>
            <a:ext uri="{FF2B5EF4-FFF2-40B4-BE49-F238E27FC236}">
              <a16:creationId xmlns:a16="http://schemas.microsoft.com/office/drawing/2014/main" id="{00000000-0008-0000-0600-000056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55" name="テキスト ボックス 854">
          <a:extLst>
            <a:ext uri="{FF2B5EF4-FFF2-40B4-BE49-F238E27FC236}">
              <a16:creationId xmlns:a16="http://schemas.microsoft.com/office/drawing/2014/main" id="{00000000-0008-0000-0600-000057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56" name="テキスト ボックス 855">
          <a:extLst>
            <a:ext uri="{FF2B5EF4-FFF2-40B4-BE49-F238E27FC236}">
              <a16:creationId xmlns:a16="http://schemas.microsoft.com/office/drawing/2014/main" id="{00000000-0008-0000-0600-000058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57" name="テキスト ボックス 856">
          <a:extLst>
            <a:ext uri="{FF2B5EF4-FFF2-40B4-BE49-F238E27FC236}">
              <a16:creationId xmlns:a16="http://schemas.microsoft.com/office/drawing/2014/main" id="{00000000-0008-0000-0600-000059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58" name="テキスト ボックス 857">
          <a:extLst>
            <a:ext uri="{FF2B5EF4-FFF2-40B4-BE49-F238E27FC236}">
              <a16:creationId xmlns:a16="http://schemas.microsoft.com/office/drawing/2014/main" id="{00000000-0008-0000-0600-00005A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70</xdr:row>
      <xdr:rowOff>147086</xdr:rowOff>
    </xdr:from>
    <xdr:to>
      <xdr:col>116</xdr:col>
      <xdr:colOff>114300</xdr:colOff>
      <xdr:row>71</xdr:row>
      <xdr:rowOff>77236</xdr:rowOff>
    </xdr:to>
    <xdr:sp macro="" textlink="">
      <xdr:nvSpPr>
        <xdr:cNvPr id="859" name="楕円 858">
          <a:extLst>
            <a:ext uri="{FF2B5EF4-FFF2-40B4-BE49-F238E27FC236}">
              <a16:creationId xmlns:a16="http://schemas.microsoft.com/office/drawing/2014/main" id="{00000000-0008-0000-0600-00005B030000}"/>
            </a:ext>
          </a:extLst>
        </xdr:cNvPr>
        <xdr:cNvSpPr/>
      </xdr:nvSpPr>
      <xdr:spPr>
        <a:xfrm>
          <a:off x="22110700" y="12148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70</xdr:row>
      <xdr:rowOff>100113</xdr:rowOff>
    </xdr:from>
    <xdr:ext cx="599010" cy="259045"/>
    <xdr:sp macro="" textlink="">
      <xdr:nvSpPr>
        <xdr:cNvPr id="860" name="繰出金該当値テキスト">
          <a:extLst>
            <a:ext uri="{FF2B5EF4-FFF2-40B4-BE49-F238E27FC236}">
              <a16:creationId xmlns:a16="http://schemas.microsoft.com/office/drawing/2014/main" id="{00000000-0008-0000-0600-00005C030000}"/>
            </a:ext>
          </a:extLst>
        </xdr:cNvPr>
        <xdr:cNvSpPr txBox="1"/>
      </xdr:nvSpPr>
      <xdr:spPr>
        <a:xfrm>
          <a:off x="22212300" y="121016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364,728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77</xdr:row>
      <xdr:rowOff>76772</xdr:rowOff>
    </xdr:from>
    <xdr:to>
      <xdr:col>112</xdr:col>
      <xdr:colOff>38100</xdr:colOff>
      <xdr:row>78</xdr:row>
      <xdr:rowOff>6922</xdr:rowOff>
    </xdr:to>
    <xdr:sp macro="" textlink="">
      <xdr:nvSpPr>
        <xdr:cNvPr id="861" name="楕円 860">
          <a:extLst>
            <a:ext uri="{FF2B5EF4-FFF2-40B4-BE49-F238E27FC236}">
              <a16:creationId xmlns:a16="http://schemas.microsoft.com/office/drawing/2014/main" id="{00000000-0008-0000-0600-00005D030000}"/>
            </a:ext>
          </a:extLst>
        </xdr:cNvPr>
        <xdr:cNvSpPr/>
      </xdr:nvSpPr>
      <xdr:spPr>
        <a:xfrm>
          <a:off x="21272500" y="132784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77</xdr:row>
      <xdr:rowOff>169499</xdr:rowOff>
    </xdr:from>
    <xdr:ext cx="534377" cy="259045"/>
    <xdr:sp macro="" textlink="">
      <xdr:nvSpPr>
        <xdr:cNvPr id="862" name="テキスト ボックス 861">
          <a:extLst>
            <a:ext uri="{FF2B5EF4-FFF2-40B4-BE49-F238E27FC236}">
              <a16:creationId xmlns:a16="http://schemas.microsoft.com/office/drawing/2014/main" id="{00000000-0008-0000-0600-00005E030000}"/>
            </a:ext>
          </a:extLst>
        </xdr:cNvPr>
        <xdr:cNvSpPr txBox="1"/>
      </xdr:nvSpPr>
      <xdr:spPr>
        <a:xfrm>
          <a:off x="21056111" y="133711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68,183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77</xdr:row>
      <xdr:rowOff>66444</xdr:rowOff>
    </xdr:from>
    <xdr:to>
      <xdr:col>107</xdr:col>
      <xdr:colOff>101600</xdr:colOff>
      <xdr:row>77</xdr:row>
      <xdr:rowOff>168044</xdr:rowOff>
    </xdr:to>
    <xdr:sp macro="" textlink="">
      <xdr:nvSpPr>
        <xdr:cNvPr id="863" name="楕円 862">
          <a:extLst>
            <a:ext uri="{FF2B5EF4-FFF2-40B4-BE49-F238E27FC236}">
              <a16:creationId xmlns:a16="http://schemas.microsoft.com/office/drawing/2014/main" id="{00000000-0008-0000-0600-00005F030000}"/>
            </a:ext>
          </a:extLst>
        </xdr:cNvPr>
        <xdr:cNvSpPr/>
      </xdr:nvSpPr>
      <xdr:spPr>
        <a:xfrm>
          <a:off x="20383500" y="132680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77</xdr:row>
      <xdr:rowOff>159171</xdr:rowOff>
    </xdr:from>
    <xdr:ext cx="534377" cy="259045"/>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20167111" y="133608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70,894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77</xdr:row>
      <xdr:rowOff>127186</xdr:rowOff>
    </xdr:from>
    <xdr:to>
      <xdr:col>102</xdr:col>
      <xdr:colOff>165100</xdr:colOff>
      <xdr:row>78</xdr:row>
      <xdr:rowOff>57336</xdr:rowOff>
    </xdr:to>
    <xdr:sp macro="" textlink="">
      <xdr:nvSpPr>
        <xdr:cNvPr id="865" name="楕円 864">
          <a:extLst>
            <a:ext uri="{FF2B5EF4-FFF2-40B4-BE49-F238E27FC236}">
              <a16:creationId xmlns:a16="http://schemas.microsoft.com/office/drawing/2014/main" id="{00000000-0008-0000-0600-000061030000}"/>
            </a:ext>
          </a:extLst>
        </xdr:cNvPr>
        <xdr:cNvSpPr/>
      </xdr:nvSpPr>
      <xdr:spPr>
        <a:xfrm>
          <a:off x="19494500" y="13328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78</xdr:row>
      <xdr:rowOff>48463</xdr:rowOff>
    </xdr:from>
    <xdr:ext cx="534377" cy="259045"/>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19278111" y="134215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54,951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77</xdr:row>
      <xdr:rowOff>140587</xdr:rowOff>
    </xdr:from>
    <xdr:to>
      <xdr:col>98</xdr:col>
      <xdr:colOff>38100</xdr:colOff>
      <xdr:row>78</xdr:row>
      <xdr:rowOff>70737</xdr:rowOff>
    </xdr:to>
    <xdr:sp macro="" textlink="">
      <xdr:nvSpPr>
        <xdr:cNvPr id="867" name="楕円 866">
          <a:extLst>
            <a:ext uri="{FF2B5EF4-FFF2-40B4-BE49-F238E27FC236}">
              <a16:creationId xmlns:a16="http://schemas.microsoft.com/office/drawing/2014/main" id="{00000000-0008-0000-0600-000063030000}"/>
            </a:ext>
          </a:extLst>
        </xdr:cNvPr>
        <xdr:cNvSpPr/>
      </xdr:nvSpPr>
      <xdr:spPr>
        <a:xfrm>
          <a:off x="18605500" y="13342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78</xdr:row>
      <xdr:rowOff>61864</xdr:rowOff>
    </xdr:from>
    <xdr:ext cx="534377" cy="259045"/>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18389111" y="134349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51,434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69" name="正方形/長方形 868">
          <a:extLst>
            <a:ext uri="{FF2B5EF4-FFF2-40B4-BE49-F238E27FC236}">
              <a16:creationId xmlns:a16="http://schemas.microsoft.com/office/drawing/2014/main" id="{00000000-0008-0000-0600-000065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70" name="正方形/長方形 869">
          <a:extLst>
            <a:ext uri="{FF2B5EF4-FFF2-40B4-BE49-F238E27FC236}">
              <a16:creationId xmlns:a16="http://schemas.microsoft.com/office/drawing/2014/main" id="{00000000-0008-0000-0600-000066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71" name="正方形/長方形 870">
          <a:extLst>
            <a:ext uri="{FF2B5EF4-FFF2-40B4-BE49-F238E27FC236}">
              <a16:creationId xmlns:a16="http://schemas.microsoft.com/office/drawing/2014/main" id="{00000000-0008-0000-0600-000067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72" name="正方形/長方形 871">
          <a:extLst>
            <a:ext uri="{FF2B5EF4-FFF2-40B4-BE49-F238E27FC236}">
              <a16:creationId xmlns:a16="http://schemas.microsoft.com/office/drawing/2014/main" id="{00000000-0008-0000-0600-000068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73" name="正方形/長方形 872">
          <a:extLst>
            <a:ext uri="{FF2B5EF4-FFF2-40B4-BE49-F238E27FC236}">
              <a16:creationId xmlns:a16="http://schemas.microsoft.com/office/drawing/2014/main" id="{00000000-0008-0000-0600-000069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74" name="正方形/長方形 873">
          <a:extLst>
            <a:ext uri="{FF2B5EF4-FFF2-40B4-BE49-F238E27FC236}">
              <a16:creationId xmlns:a16="http://schemas.microsoft.com/office/drawing/2014/main" id="{00000000-0008-0000-0600-00006A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75" name="正方形/長方形 874">
          <a:extLst>
            <a:ext uri="{FF2B5EF4-FFF2-40B4-BE49-F238E27FC236}">
              <a16:creationId xmlns:a16="http://schemas.microsoft.com/office/drawing/2014/main" id="{00000000-0008-0000-0600-00006B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76" name="正方形/長方形 875">
          <a:extLst>
            <a:ext uri="{FF2B5EF4-FFF2-40B4-BE49-F238E27FC236}">
              <a16:creationId xmlns:a16="http://schemas.microsoft.com/office/drawing/2014/main" id="{00000000-0008-0000-0600-00006C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77" name="テキスト ボックス 876">
          <a:extLst>
            <a:ext uri="{FF2B5EF4-FFF2-40B4-BE49-F238E27FC236}">
              <a16:creationId xmlns:a16="http://schemas.microsoft.com/office/drawing/2014/main" id="{00000000-0008-0000-0600-00006D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78" name="直線コネクタ 877">
          <a:extLst>
            <a:ext uri="{FF2B5EF4-FFF2-40B4-BE49-F238E27FC236}">
              <a16:creationId xmlns:a16="http://schemas.microsoft.com/office/drawing/2014/main" id="{00000000-0008-0000-0600-00006E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79" name="直線コネクタ 878">
          <a:extLst>
            <a:ext uri="{FF2B5EF4-FFF2-40B4-BE49-F238E27FC236}">
              <a16:creationId xmlns:a16="http://schemas.microsoft.com/office/drawing/2014/main" id="{00000000-0008-0000-0600-00006F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80" name="テキスト ボックス 879">
          <a:extLst>
            <a:ext uri="{FF2B5EF4-FFF2-40B4-BE49-F238E27FC236}">
              <a16:creationId xmlns:a16="http://schemas.microsoft.com/office/drawing/2014/main" id="{00000000-0008-0000-0600-000070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81" name="直線コネクタ 880">
          <a:extLst>
            <a:ext uri="{FF2B5EF4-FFF2-40B4-BE49-F238E27FC236}">
              <a16:creationId xmlns:a16="http://schemas.microsoft.com/office/drawing/2014/main" id="{00000000-0008-0000-0600-000071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82" name="テキスト ボックス 881">
          <a:extLst>
            <a:ext uri="{FF2B5EF4-FFF2-40B4-BE49-F238E27FC236}">
              <a16:creationId xmlns:a16="http://schemas.microsoft.com/office/drawing/2014/main" id="{00000000-0008-0000-0600-000072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83" name="前年度繰上充用金グラフ枠">
          <a:extLst>
            <a:ext uri="{FF2B5EF4-FFF2-40B4-BE49-F238E27FC236}">
              <a16:creationId xmlns:a16="http://schemas.microsoft.com/office/drawing/2014/main" id="{00000000-0008-0000-0600-000073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84" name="直線コネクタ 883">
          <a:extLst>
            <a:ext uri="{FF2B5EF4-FFF2-40B4-BE49-F238E27FC236}">
              <a16:creationId xmlns:a16="http://schemas.microsoft.com/office/drawing/2014/main" id="{00000000-0008-0000-0600-000074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885" name="前年度繰上充用金最小値テキスト">
          <a:extLst>
            <a:ext uri="{FF2B5EF4-FFF2-40B4-BE49-F238E27FC236}">
              <a16:creationId xmlns:a16="http://schemas.microsoft.com/office/drawing/2014/main" id="{00000000-0008-0000-0600-000075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86" name="直線コネクタ 885">
          <a:extLst>
            <a:ext uri="{FF2B5EF4-FFF2-40B4-BE49-F238E27FC236}">
              <a16:creationId xmlns:a16="http://schemas.microsoft.com/office/drawing/2014/main" id="{00000000-0008-0000-0600-000076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887" name="前年度繰上充用金最大値テキスト">
          <a:extLst>
            <a:ext uri="{FF2B5EF4-FFF2-40B4-BE49-F238E27FC236}">
              <a16:creationId xmlns:a16="http://schemas.microsoft.com/office/drawing/2014/main" id="{00000000-0008-0000-0600-000077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88" name="直線コネクタ 887">
          <a:extLst>
            <a:ext uri="{FF2B5EF4-FFF2-40B4-BE49-F238E27FC236}">
              <a16:creationId xmlns:a16="http://schemas.microsoft.com/office/drawing/2014/main" id="{00000000-0008-0000-0600-000078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889" name="直線コネクタ 888">
          <a:extLst>
            <a:ext uri="{FF2B5EF4-FFF2-40B4-BE49-F238E27FC236}">
              <a16:creationId xmlns:a16="http://schemas.microsoft.com/office/drawing/2014/main" id="{00000000-0008-0000-0600-000079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890" name="前年度繰上充用金平均値テキスト">
          <a:extLst>
            <a:ext uri="{FF2B5EF4-FFF2-40B4-BE49-F238E27FC236}">
              <a16:creationId xmlns:a16="http://schemas.microsoft.com/office/drawing/2014/main" id="{00000000-0008-0000-0600-00007A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891" name="フローチャート: 判断 890">
          <a:extLst>
            <a:ext uri="{FF2B5EF4-FFF2-40B4-BE49-F238E27FC236}">
              <a16:creationId xmlns:a16="http://schemas.microsoft.com/office/drawing/2014/main" id="{00000000-0008-0000-0600-00007B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892" name="直線コネクタ 891">
          <a:extLst>
            <a:ext uri="{FF2B5EF4-FFF2-40B4-BE49-F238E27FC236}">
              <a16:creationId xmlns:a16="http://schemas.microsoft.com/office/drawing/2014/main" id="{00000000-0008-0000-0600-00007C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893" name="フローチャート: 判断 892">
          <a:extLst>
            <a:ext uri="{FF2B5EF4-FFF2-40B4-BE49-F238E27FC236}">
              <a16:creationId xmlns:a16="http://schemas.microsoft.com/office/drawing/2014/main" id="{00000000-0008-0000-0600-00007D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894" name="テキスト ボックス 893">
          <a:extLst>
            <a:ext uri="{FF2B5EF4-FFF2-40B4-BE49-F238E27FC236}">
              <a16:creationId xmlns:a16="http://schemas.microsoft.com/office/drawing/2014/main" id="{00000000-0008-0000-0600-00007E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895" name="直線コネクタ 894">
          <a:extLst>
            <a:ext uri="{FF2B5EF4-FFF2-40B4-BE49-F238E27FC236}">
              <a16:creationId xmlns:a16="http://schemas.microsoft.com/office/drawing/2014/main" id="{00000000-0008-0000-0600-00007F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896" name="フローチャート: 判断 895">
          <a:extLst>
            <a:ext uri="{FF2B5EF4-FFF2-40B4-BE49-F238E27FC236}">
              <a16:creationId xmlns:a16="http://schemas.microsoft.com/office/drawing/2014/main" id="{00000000-0008-0000-0600-000080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897" name="テキスト ボックス 896">
          <a:extLst>
            <a:ext uri="{FF2B5EF4-FFF2-40B4-BE49-F238E27FC236}">
              <a16:creationId xmlns:a16="http://schemas.microsoft.com/office/drawing/2014/main" id="{00000000-0008-0000-0600-000081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899" name="フローチャート: 判断 898">
          <a:extLst>
            <a:ext uri="{FF2B5EF4-FFF2-40B4-BE49-F238E27FC236}">
              <a16:creationId xmlns:a16="http://schemas.microsoft.com/office/drawing/2014/main" id="{00000000-0008-0000-0600-000083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00" name="テキスト ボックス 899">
          <a:extLst>
            <a:ext uri="{FF2B5EF4-FFF2-40B4-BE49-F238E27FC236}">
              <a16:creationId xmlns:a16="http://schemas.microsoft.com/office/drawing/2014/main" id="{00000000-0008-0000-0600-000084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01" name="フローチャート: 判断 900">
          <a:extLst>
            <a:ext uri="{FF2B5EF4-FFF2-40B4-BE49-F238E27FC236}">
              <a16:creationId xmlns:a16="http://schemas.microsoft.com/office/drawing/2014/main" id="{00000000-0008-0000-0600-000085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02" name="テキスト ボックス 901">
          <a:extLst>
            <a:ext uri="{FF2B5EF4-FFF2-40B4-BE49-F238E27FC236}">
              <a16:creationId xmlns:a16="http://schemas.microsoft.com/office/drawing/2014/main" id="{00000000-0008-0000-0600-000086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03" name="テキスト ボックス 902">
          <a:extLst>
            <a:ext uri="{FF2B5EF4-FFF2-40B4-BE49-F238E27FC236}">
              <a16:creationId xmlns:a16="http://schemas.microsoft.com/office/drawing/2014/main" id="{00000000-0008-0000-0600-000087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04" name="テキスト ボックス 903">
          <a:extLst>
            <a:ext uri="{FF2B5EF4-FFF2-40B4-BE49-F238E27FC236}">
              <a16:creationId xmlns:a16="http://schemas.microsoft.com/office/drawing/2014/main" id="{00000000-0008-0000-0600-000088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05" name="テキスト ボックス 904">
          <a:extLst>
            <a:ext uri="{FF2B5EF4-FFF2-40B4-BE49-F238E27FC236}">
              <a16:creationId xmlns:a16="http://schemas.microsoft.com/office/drawing/2014/main" id="{00000000-0008-0000-0600-000089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06" name="テキスト ボックス 905">
          <a:extLst>
            <a:ext uri="{FF2B5EF4-FFF2-40B4-BE49-F238E27FC236}">
              <a16:creationId xmlns:a16="http://schemas.microsoft.com/office/drawing/2014/main" id="{00000000-0008-0000-0600-00008A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07" name="テキスト ボックス 906">
          <a:extLst>
            <a:ext uri="{FF2B5EF4-FFF2-40B4-BE49-F238E27FC236}">
              <a16:creationId xmlns:a16="http://schemas.microsoft.com/office/drawing/2014/main" id="{00000000-0008-0000-0600-00008B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08" name="楕円 907">
          <a:extLst>
            <a:ext uri="{FF2B5EF4-FFF2-40B4-BE49-F238E27FC236}">
              <a16:creationId xmlns:a16="http://schemas.microsoft.com/office/drawing/2014/main" id="{00000000-0008-0000-0600-00008C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09" name="前年度繰上充用金該当値テキスト">
          <a:extLst>
            <a:ext uri="{FF2B5EF4-FFF2-40B4-BE49-F238E27FC236}">
              <a16:creationId xmlns:a16="http://schemas.microsoft.com/office/drawing/2014/main" id="{00000000-0008-0000-0600-00008D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10" name="楕円 909">
          <a:extLst>
            <a:ext uri="{FF2B5EF4-FFF2-40B4-BE49-F238E27FC236}">
              <a16:creationId xmlns:a16="http://schemas.microsoft.com/office/drawing/2014/main" id="{00000000-0008-0000-0600-00008E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11" name="テキスト ボックス 910">
          <a:extLst>
            <a:ext uri="{FF2B5EF4-FFF2-40B4-BE49-F238E27FC236}">
              <a16:creationId xmlns:a16="http://schemas.microsoft.com/office/drawing/2014/main" id="{00000000-0008-0000-0600-00008F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12" name="楕円 911">
          <a:extLst>
            <a:ext uri="{FF2B5EF4-FFF2-40B4-BE49-F238E27FC236}">
              <a16:creationId xmlns:a16="http://schemas.microsoft.com/office/drawing/2014/main" id="{00000000-0008-0000-0600-000090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13" name="テキスト ボックス 912">
          <a:extLst>
            <a:ext uri="{FF2B5EF4-FFF2-40B4-BE49-F238E27FC236}">
              <a16:creationId xmlns:a16="http://schemas.microsoft.com/office/drawing/2014/main" id="{00000000-0008-0000-0600-000091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14" name="楕円 913">
          <a:extLst>
            <a:ext uri="{FF2B5EF4-FFF2-40B4-BE49-F238E27FC236}">
              <a16:creationId xmlns:a16="http://schemas.microsoft.com/office/drawing/2014/main" id="{00000000-0008-0000-0600-000092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15" name="テキスト ボックス 914">
          <a:extLst>
            <a:ext uri="{FF2B5EF4-FFF2-40B4-BE49-F238E27FC236}">
              <a16:creationId xmlns:a16="http://schemas.microsoft.com/office/drawing/2014/main" id="{00000000-0008-0000-0600-000093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6" name="楕円 915">
          <a:extLst>
            <a:ext uri="{FF2B5EF4-FFF2-40B4-BE49-F238E27FC236}">
              <a16:creationId xmlns:a16="http://schemas.microsoft.com/office/drawing/2014/main" id="{00000000-0008-0000-0600-000094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18" name="正方形/長方形 917">
          <a:extLst>
            <a:ext uri="{FF2B5EF4-FFF2-40B4-BE49-F238E27FC236}">
              <a16:creationId xmlns:a16="http://schemas.microsoft.com/office/drawing/2014/main" id="{00000000-0008-0000-0600-000096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19" name="正方形/長方形 918">
          <a:extLst>
            <a:ext uri="{FF2B5EF4-FFF2-40B4-BE49-F238E27FC236}">
              <a16:creationId xmlns:a16="http://schemas.microsoft.com/office/drawing/2014/main" id="{00000000-0008-0000-0600-000097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災害復旧事業費については、平成</a:t>
          </a:r>
          <a:r>
            <a:rPr kumimoji="1" lang="en-US" altLang="ja-JP" sz="1300">
              <a:latin typeface="ＭＳ Ｐゴシック" panose="020B0600070205080204" pitchFamily="50" charset="-128"/>
              <a:ea typeface="ＭＳ Ｐゴシック" panose="020B0600070205080204" pitchFamily="50" charset="-128"/>
            </a:rPr>
            <a:t>23</a:t>
          </a:r>
          <a:r>
            <a:rPr kumimoji="1" lang="ja-JP" altLang="en-US" sz="1300">
              <a:latin typeface="ＭＳ Ｐゴシック" panose="020B0600070205080204" pitchFamily="50" charset="-128"/>
              <a:ea typeface="ＭＳ Ｐゴシック" panose="020B0600070205080204" pitchFamily="50" charset="-128"/>
            </a:rPr>
            <a:t>年度及び平成</a:t>
          </a:r>
          <a:r>
            <a:rPr kumimoji="1" lang="en-US" altLang="ja-JP" sz="1300">
              <a:latin typeface="ＭＳ Ｐゴシック" panose="020B0600070205080204" pitchFamily="50" charset="-128"/>
              <a:ea typeface="ＭＳ Ｐゴシック" panose="020B0600070205080204" pitchFamily="50" charset="-128"/>
            </a:rPr>
            <a:t>26</a:t>
          </a:r>
          <a:r>
            <a:rPr kumimoji="1" lang="ja-JP" altLang="en-US" sz="1300">
              <a:latin typeface="ＭＳ Ｐゴシック" panose="020B0600070205080204" pitchFamily="50" charset="-128"/>
              <a:ea typeface="ＭＳ Ｐゴシック" panose="020B0600070205080204" pitchFamily="50" charset="-128"/>
            </a:rPr>
            <a:t>年度に台風による大規模災害があったことにより、類似団体を大きく上回っていた（平成</a:t>
          </a:r>
          <a:r>
            <a:rPr kumimoji="1" lang="en-US" altLang="ja-JP" sz="1300">
              <a:latin typeface="ＭＳ Ｐゴシック" panose="020B0600070205080204" pitchFamily="50" charset="-128"/>
              <a:ea typeface="ＭＳ Ｐゴシック" panose="020B0600070205080204" pitchFamily="50" charset="-128"/>
            </a:rPr>
            <a:t>28</a:t>
          </a:r>
          <a:r>
            <a:rPr kumimoji="1" lang="ja-JP" altLang="en-US" sz="1300">
              <a:latin typeface="ＭＳ Ｐゴシック" panose="020B0600070205080204" pitchFamily="50" charset="-128"/>
              <a:ea typeface="ＭＳ Ｐゴシック" panose="020B0600070205080204" pitchFamily="50" charset="-128"/>
            </a:rPr>
            <a:t>年度：</a:t>
          </a:r>
          <a:r>
            <a:rPr kumimoji="1" lang="en-US" altLang="ja-JP" sz="1300">
              <a:latin typeface="ＭＳ Ｐゴシック" panose="020B0600070205080204" pitchFamily="50" charset="-128"/>
              <a:ea typeface="ＭＳ Ｐゴシック" panose="020B0600070205080204" pitchFamily="50" charset="-128"/>
            </a:rPr>
            <a:t>+74,187</a:t>
          </a:r>
          <a:r>
            <a:rPr kumimoji="1" lang="ja-JP" altLang="en-US" sz="1300">
              <a:latin typeface="ＭＳ Ｐゴシック" panose="020B0600070205080204" pitchFamily="50" charset="-128"/>
              <a:ea typeface="ＭＳ Ｐゴシック" panose="020B0600070205080204" pitchFamily="50" charset="-128"/>
            </a:rPr>
            <a:t>円）が、平成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年度では落ち着いてきている。（平成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a:t>
          </a:r>
          <a:r>
            <a:rPr kumimoji="1" lang="en-US" altLang="ja-JP" sz="1300">
              <a:latin typeface="ＭＳ Ｐゴシック" panose="020B0600070205080204" pitchFamily="50" charset="-128"/>
              <a:ea typeface="ＭＳ Ｐゴシック" panose="020B0600070205080204" pitchFamily="50" charset="-128"/>
            </a:rPr>
            <a:t>+7,322</a:t>
          </a:r>
          <a:r>
            <a:rPr kumimoji="1" lang="ja-JP" altLang="en-US" sz="1300">
              <a:latin typeface="ＭＳ Ｐゴシック" panose="020B0600070205080204" pitchFamily="50" charset="-128"/>
              <a:ea typeface="ＭＳ Ｐゴシック" panose="020B0600070205080204" pitchFamily="50" charset="-128"/>
            </a:rPr>
            <a:t>円）</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繰出金は、積立基金から定額運用基金への組み替えを実施したことにより、類似団体と比較して大幅に大きくなっている。（</a:t>
          </a:r>
          <a:r>
            <a:rPr kumimoji="1" lang="en-US" altLang="ja-JP" sz="1300">
              <a:latin typeface="ＭＳ Ｐゴシック" panose="020B0600070205080204" pitchFamily="50" charset="-128"/>
              <a:ea typeface="ＭＳ Ｐゴシック" panose="020B0600070205080204" pitchFamily="50" charset="-128"/>
            </a:rPr>
            <a:t>+254,714</a:t>
          </a:r>
          <a:r>
            <a:rPr kumimoji="1" lang="ja-JP" altLang="en-US" sz="1300">
              <a:latin typeface="ＭＳ Ｐゴシック" panose="020B0600070205080204" pitchFamily="50" charset="-128"/>
              <a:ea typeface="ＭＳ Ｐゴシック" panose="020B0600070205080204" pitchFamily="50" charset="-128"/>
            </a:rPr>
            <a:t>円）</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普通建設事業費（うち更新整備）については、温泉施設の整備を実施していることにより、類似団体と比較して大きくなっている。（</a:t>
          </a:r>
          <a:r>
            <a:rPr kumimoji="1" lang="en-US" altLang="ja-JP" sz="1300">
              <a:latin typeface="ＭＳ Ｐゴシック" panose="020B0600070205080204" pitchFamily="50" charset="-128"/>
              <a:ea typeface="ＭＳ Ｐゴシック" panose="020B0600070205080204" pitchFamily="50" charset="-128"/>
            </a:rPr>
            <a:t>+367,365</a:t>
          </a:r>
          <a:r>
            <a:rPr kumimoji="1" lang="ja-JP" altLang="en-US" sz="1300">
              <a:latin typeface="ＭＳ Ｐゴシック" panose="020B0600070205080204" pitchFamily="50" charset="-128"/>
              <a:ea typeface="ＭＳ Ｐゴシック" panose="020B0600070205080204" pitchFamily="50" charset="-128"/>
            </a:rPr>
            <a:t>円）</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1,318
1,314
196.73
3,030,922
2,767,586
179,978
1,171,430
1,571,912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970310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日現在の住民基本台帳に登録されている人口を記載。</a:t>
          </a:r>
        </a:p>
      </xdr:txBody>
    </xdr:sp>
    <xdr:clientData/>
  </xdr:oneCellAnchor>
  <xdr:oneCellAnchor>
    <xdr:from>
      <xdr:col>3</xdr:col>
      <xdr:colOff>127000</xdr:colOff>
      <xdr:row>20</xdr:row>
      <xdr:rowOff>63500</xdr:rowOff>
    </xdr:from>
    <xdr:ext cx="829592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7303</xdr:rowOff>
    </xdr:from>
    <xdr:to>
      <xdr:col>24</xdr:col>
      <xdr:colOff>62865</xdr:colOff>
      <xdr:row>38</xdr:row>
      <xdr:rowOff>95733</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flipV="1">
          <a:off x="4633595" y="5322253"/>
          <a:ext cx="1270" cy="12885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99560</xdr:rowOff>
    </xdr:from>
    <xdr:ext cx="469744" cy="259045"/>
    <xdr:sp macro="" textlink="">
      <xdr:nvSpPr>
        <xdr:cNvPr id="56" name="議会費最小値テキスト">
          <a:extLst>
            <a:ext uri="{FF2B5EF4-FFF2-40B4-BE49-F238E27FC236}">
              <a16:creationId xmlns:a16="http://schemas.microsoft.com/office/drawing/2014/main" id="{00000000-0008-0000-0700-000038000000}"/>
            </a:ext>
          </a:extLst>
        </xdr:cNvPr>
        <xdr:cNvSpPr txBox="1"/>
      </xdr:nvSpPr>
      <xdr:spPr>
        <a:xfrm>
          <a:off x="4686300" y="66146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95733</xdr:rowOff>
    </xdr:from>
    <xdr:to>
      <xdr:col>24</xdr:col>
      <xdr:colOff>152400</xdr:colOff>
      <xdr:row>38</xdr:row>
      <xdr:rowOff>95733</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66108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125430</xdr:rowOff>
    </xdr:from>
    <xdr:ext cx="534377" cy="259045"/>
    <xdr:sp macro="" textlink="">
      <xdr:nvSpPr>
        <xdr:cNvPr id="58" name="議会費最大値テキスト">
          <a:extLst>
            <a:ext uri="{FF2B5EF4-FFF2-40B4-BE49-F238E27FC236}">
              <a16:creationId xmlns:a16="http://schemas.microsoft.com/office/drawing/2014/main" id="{00000000-0008-0000-0700-00003A000000}"/>
            </a:ext>
          </a:extLst>
        </xdr:cNvPr>
        <xdr:cNvSpPr txBox="1"/>
      </xdr:nvSpPr>
      <xdr:spPr>
        <a:xfrm>
          <a:off x="4686300" y="50974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73,950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31</xdr:row>
      <xdr:rowOff>7303</xdr:rowOff>
    </xdr:from>
    <xdr:to>
      <xdr:col>24</xdr:col>
      <xdr:colOff>152400</xdr:colOff>
      <xdr:row>31</xdr:row>
      <xdr:rowOff>7303</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53222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35</xdr:row>
      <xdr:rowOff>116306</xdr:rowOff>
    </xdr:from>
    <xdr:to>
      <xdr:col>24</xdr:col>
      <xdr:colOff>63500</xdr:colOff>
      <xdr:row>35</xdr:row>
      <xdr:rowOff>126517</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flipV="1">
          <a:off x="3797300" y="6117056"/>
          <a:ext cx="838200" cy="102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152861</xdr:rowOff>
    </xdr:from>
    <xdr:ext cx="534377" cy="259045"/>
    <xdr:sp macro="" textlink="">
      <xdr:nvSpPr>
        <xdr:cNvPr id="61" name="議会費平均値テキスト">
          <a:extLst>
            <a:ext uri="{FF2B5EF4-FFF2-40B4-BE49-F238E27FC236}">
              <a16:creationId xmlns:a16="http://schemas.microsoft.com/office/drawing/2014/main" id="{00000000-0008-0000-0700-00003D000000}"/>
            </a:ext>
          </a:extLst>
        </xdr:cNvPr>
        <xdr:cNvSpPr txBox="1"/>
      </xdr:nvSpPr>
      <xdr:spPr>
        <a:xfrm>
          <a:off x="4686300" y="632506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2984</xdr:rowOff>
    </xdr:from>
    <xdr:to>
      <xdr:col>24</xdr:col>
      <xdr:colOff>114300</xdr:colOff>
      <xdr:row>37</xdr:row>
      <xdr:rowOff>104584</xdr:rowOff>
    </xdr:to>
    <xdr:sp macro=""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4584700" y="6346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115678</xdr:rowOff>
    </xdr:from>
    <xdr:to>
      <xdr:col>19</xdr:col>
      <xdr:colOff>177800</xdr:colOff>
      <xdr:row>35</xdr:row>
      <xdr:rowOff>126517</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a:off x="2908300" y="6116428"/>
          <a:ext cx="889000" cy="108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3270</xdr:rowOff>
    </xdr:from>
    <xdr:to>
      <xdr:col>20</xdr:col>
      <xdr:colOff>38100</xdr:colOff>
      <xdr:row>37</xdr:row>
      <xdr:rowOff>104870</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3746500" y="6346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95997</xdr:rowOff>
    </xdr:from>
    <xdr:ext cx="534377" cy="259045"/>
    <xdr:sp macro=""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3530111" y="64396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35</xdr:row>
      <xdr:rowOff>115678</xdr:rowOff>
    </xdr:from>
    <xdr:to>
      <xdr:col>15</xdr:col>
      <xdr:colOff>50800</xdr:colOff>
      <xdr:row>35</xdr:row>
      <xdr:rowOff>148596</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flipV="1">
          <a:off x="2019300" y="6116428"/>
          <a:ext cx="889000" cy="329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158947</xdr:rowOff>
    </xdr:from>
    <xdr:to>
      <xdr:col>15</xdr:col>
      <xdr:colOff>101600</xdr:colOff>
      <xdr:row>37</xdr:row>
      <xdr:rowOff>89097</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2857500" y="63311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80224</xdr:rowOff>
    </xdr:from>
    <xdr:ext cx="534377" cy="2590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2641111" y="64238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35</xdr:row>
      <xdr:rowOff>148596</xdr:rowOff>
    </xdr:from>
    <xdr:to>
      <xdr:col>10</xdr:col>
      <xdr:colOff>114300</xdr:colOff>
      <xdr:row>35</xdr:row>
      <xdr:rowOff>155035</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flipV="1">
          <a:off x="1130300" y="6149346"/>
          <a:ext cx="889000" cy="64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159804</xdr:rowOff>
    </xdr:from>
    <xdr:to>
      <xdr:col>10</xdr:col>
      <xdr:colOff>165100</xdr:colOff>
      <xdr:row>37</xdr:row>
      <xdr:rowOff>89954</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968500" y="63320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81081</xdr:rowOff>
    </xdr:from>
    <xdr:ext cx="534377" cy="25904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1752111" y="64247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161976</xdr:rowOff>
    </xdr:from>
    <xdr:to>
      <xdr:col>6</xdr:col>
      <xdr:colOff>38100</xdr:colOff>
      <xdr:row>37</xdr:row>
      <xdr:rowOff>92126</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079500" y="63341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83253</xdr:rowOff>
    </xdr:from>
    <xdr:ext cx="534377"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863111" y="64269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65506</xdr:rowOff>
    </xdr:from>
    <xdr:to>
      <xdr:col>24</xdr:col>
      <xdr:colOff>114300</xdr:colOff>
      <xdr:row>35</xdr:row>
      <xdr:rowOff>167106</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4584700" y="6066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88383</xdr:rowOff>
    </xdr:from>
    <xdr:ext cx="534377" cy="259045"/>
    <xdr:sp macro="" textlink="">
      <xdr:nvSpPr>
        <xdr:cNvPr id="80" name="議会費該当値テキスト">
          <a:extLst>
            <a:ext uri="{FF2B5EF4-FFF2-40B4-BE49-F238E27FC236}">
              <a16:creationId xmlns:a16="http://schemas.microsoft.com/office/drawing/2014/main" id="{00000000-0008-0000-0700-000050000000}"/>
            </a:ext>
          </a:extLst>
        </xdr:cNvPr>
        <xdr:cNvSpPr txBox="1"/>
      </xdr:nvSpPr>
      <xdr:spPr>
        <a:xfrm>
          <a:off x="4686300" y="59176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75717</xdr:rowOff>
    </xdr:from>
    <xdr:to>
      <xdr:col>20</xdr:col>
      <xdr:colOff>38100</xdr:colOff>
      <xdr:row>36</xdr:row>
      <xdr:rowOff>5867</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3746500" y="60764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34</xdr:row>
      <xdr:rowOff>22394</xdr:rowOff>
    </xdr:from>
    <xdr:ext cx="534377"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3530111" y="58516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31,692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64878</xdr:rowOff>
    </xdr:from>
    <xdr:to>
      <xdr:col>15</xdr:col>
      <xdr:colOff>101600</xdr:colOff>
      <xdr:row>35</xdr:row>
      <xdr:rowOff>166478</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2857500" y="6065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34</xdr:row>
      <xdr:rowOff>11555</xdr:rowOff>
    </xdr:from>
    <xdr:ext cx="534377" cy="25904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2641111" y="58408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32,261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35</xdr:row>
      <xdr:rowOff>97796</xdr:rowOff>
    </xdr:from>
    <xdr:to>
      <xdr:col>10</xdr:col>
      <xdr:colOff>165100</xdr:colOff>
      <xdr:row>36</xdr:row>
      <xdr:rowOff>27946</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1968500" y="6098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34</xdr:row>
      <xdr:rowOff>44473</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1752111" y="58737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104235</xdr:rowOff>
    </xdr:from>
    <xdr:to>
      <xdr:col>6</xdr:col>
      <xdr:colOff>38100</xdr:colOff>
      <xdr:row>36</xdr:row>
      <xdr:rowOff>34385</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079500" y="6104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34</xdr:row>
      <xdr:rowOff>50912</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863111" y="58802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30,195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93,646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55</xdr:row>
      <xdr:rowOff>54627</xdr:rowOff>
    </xdr:from>
    <xdr:ext cx="685572"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76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52</xdr:row>
      <xdr:rowOff>111777</xdr:rowOff>
    </xdr:from>
    <xdr:ext cx="685572"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168927</xdr:rowOff>
    </xdr:from>
    <xdr:ext cx="685572"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総務費グラフ枠">
          <a:extLst>
            <a:ext uri="{FF2B5EF4-FFF2-40B4-BE49-F238E27FC236}">
              <a16:creationId xmlns:a16="http://schemas.microsoft.com/office/drawing/2014/main" id="{00000000-0008-0000-0700-00006D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52</xdr:row>
      <xdr:rowOff>43073</xdr:rowOff>
    </xdr:from>
    <xdr:to>
      <xdr:col>24</xdr:col>
      <xdr:colOff>62865</xdr:colOff>
      <xdr:row>58</xdr:row>
      <xdr:rowOff>102558</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flipV="1">
          <a:off x="4633595" y="8958473"/>
          <a:ext cx="1270" cy="10881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106385</xdr:rowOff>
    </xdr:from>
    <xdr:ext cx="534377" cy="259045"/>
    <xdr:sp macro="" textlink="">
      <xdr:nvSpPr>
        <xdr:cNvPr id="111" name="総務費最小値テキスト">
          <a:extLst>
            <a:ext uri="{FF2B5EF4-FFF2-40B4-BE49-F238E27FC236}">
              <a16:creationId xmlns:a16="http://schemas.microsoft.com/office/drawing/2014/main" id="{00000000-0008-0000-0700-00006F000000}"/>
            </a:ext>
          </a:extLst>
        </xdr:cNvPr>
        <xdr:cNvSpPr txBox="1"/>
      </xdr:nvSpPr>
      <xdr:spPr>
        <a:xfrm>
          <a:off x="4686300" y="100504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81,238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102558</xdr:rowOff>
    </xdr:from>
    <xdr:to>
      <xdr:col>24</xdr:col>
      <xdr:colOff>152400</xdr:colOff>
      <xdr:row>58</xdr:row>
      <xdr:rowOff>102558</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4546600" y="100466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161200</xdr:rowOff>
    </xdr:from>
    <xdr:ext cx="690189" cy="259045"/>
    <xdr:sp macro="" textlink="">
      <xdr:nvSpPr>
        <xdr:cNvPr id="113" name="総務費最大値テキスト">
          <a:extLst>
            <a:ext uri="{FF2B5EF4-FFF2-40B4-BE49-F238E27FC236}">
              <a16:creationId xmlns:a16="http://schemas.microsoft.com/office/drawing/2014/main" id="{00000000-0008-0000-0700-000071000000}"/>
            </a:ext>
          </a:extLst>
        </xdr:cNvPr>
        <xdr:cNvSpPr txBox="1"/>
      </xdr:nvSpPr>
      <xdr:spPr>
        <a:xfrm>
          <a:off x="4686300" y="873370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2,461,344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52</xdr:row>
      <xdr:rowOff>43073</xdr:rowOff>
    </xdr:from>
    <xdr:to>
      <xdr:col>24</xdr:col>
      <xdr:colOff>152400</xdr:colOff>
      <xdr:row>52</xdr:row>
      <xdr:rowOff>43073</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4546600" y="89584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118751</xdr:rowOff>
    </xdr:from>
    <xdr:to>
      <xdr:col>24</xdr:col>
      <xdr:colOff>63500</xdr:colOff>
      <xdr:row>57</xdr:row>
      <xdr:rowOff>64818</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flipV="1">
          <a:off x="3797300" y="9719951"/>
          <a:ext cx="838200" cy="1175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109031</xdr:rowOff>
    </xdr:from>
    <xdr:ext cx="599010" cy="259045"/>
    <xdr:sp macro="" textlink="">
      <xdr:nvSpPr>
        <xdr:cNvPr id="116" name="総務費平均値テキスト">
          <a:extLst>
            <a:ext uri="{FF2B5EF4-FFF2-40B4-BE49-F238E27FC236}">
              <a16:creationId xmlns:a16="http://schemas.microsoft.com/office/drawing/2014/main" id="{00000000-0008-0000-0700-000074000000}"/>
            </a:ext>
          </a:extLst>
        </xdr:cNvPr>
        <xdr:cNvSpPr txBox="1"/>
      </xdr:nvSpPr>
      <xdr:spPr>
        <a:xfrm>
          <a:off x="4686300" y="988168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283,785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130604</xdr:rowOff>
    </xdr:from>
    <xdr:to>
      <xdr:col>24</xdr:col>
      <xdr:colOff>114300</xdr:colOff>
      <xdr:row>58</xdr:row>
      <xdr:rowOff>60754</xdr:rowOff>
    </xdr:to>
    <xdr:sp macro="" textlink="">
      <xdr:nvSpPr>
        <xdr:cNvPr id="117" name="フローチャート: 判断 116">
          <a:extLst>
            <a:ext uri="{FF2B5EF4-FFF2-40B4-BE49-F238E27FC236}">
              <a16:creationId xmlns:a16="http://schemas.microsoft.com/office/drawing/2014/main" id="{00000000-0008-0000-0700-000075000000}"/>
            </a:ext>
          </a:extLst>
        </xdr:cNvPr>
        <xdr:cNvSpPr/>
      </xdr:nvSpPr>
      <xdr:spPr>
        <a:xfrm>
          <a:off x="4584700" y="9903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64818</xdr:rowOff>
    </xdr:from>
    <xdr:to>
      <xdr:col>19</xdr:col>
      <xdr:colOff>177800</xdr:colOff>
      <xdr:row>57</xdr:row>
      <xdr:rowOff>101374</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flipV="1">
          <a:off x="2908300" y="9837468"/>
          <a:ext cx="889000" cy="36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138298</xdr:rowOff>
    </xdr:from>
    <xdr:to>
      <xdr:col>20</xdr:col>
      <xdr:colOff>38100</xdr:colOff>
      <xdr:row>58</xdr:row>
      <xdr:rowOff>68448</xdr:rowOff>
    </xdr:to>
    <xdr:sp macro="" textlink="">
      <xdr:nvSpPr>
        <xdr:cNvPr id="119" name="フローチャート: 判断 118">
          <a:extLst>
            <a:ext uri="{FF2B5EF4-FFF2-40B4-BE49-F238E27FC236}">
              <a16:creationId xmlns:a16="http://schemas.microsoft.com/office/drawing/2014/main" id="{00000000-0008-0000-0700-000077000000}"/>
            </a:ext>
          </a:extLst>
        </xdr:cNvPr>
        <xdr:cNvSpPr/>
      </xdr:nvSpPr>
      <xdr:spPr>
        <a:xfrm>
          <a:off x="3746500" y="9910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59575</xdr:rowOff>
    </xdr:from>
    <xdr:ext cx="599010" cy="259045"/>
    <xdr:sp macro="" textlink="">
      <xdr:nvSpPr>
        <xdr:cNvPr id="120" name="テキスト ボックス 119">
          <a:extLst>
            <a:ext uri="{FF2B5EF4-FFF2-40B4-BE49-F238E27FC236}">
              <a16:creationId xmlns:a16="http://schemas.microsoft.com/office/drawing/2014/main" id="{00000000-0008-0000-0700-000078000000}"/>
            </a:ext>
          </a:extLst>
        </xdr:cNvPr>
        <xdr:cNvSpPr txBox="1"/>
      </xdr:nvSpPr>
      <xdr:spPr>
        <a:xfrm>
          <a:off x="3497795" y="100036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266,956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101374</xdr:rowOff>
    </xdr:from>
    <xdr:to>
      <xdr:col>15</xdr:col>
      <xdr:colOff>50800</xdr:colOff>
      <xdr:row>57</xdr:row>
      <xdr:rowOff>162983</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flipV="1">
          <a:off x="2019300" y="9874024"/>
          <a:ext cx="889000" cy="616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138943</xdr:rowOff>
    </xdr:from>
    <xdr:to>
      <xdr:col>15</xdr:col>
      <xdr:colOff>101600</xdr:colOff>
      <xdr:row>58</xdr:row>
      <xdr:rowOff>69093</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2857500" y="99115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60220</xdr:rowOff>
    </xdr:from>
    <xdr:ext cx="599010" cy="259045"/>
    <xdr:sp macro="" textlink="">
      <xdr:nvSpPr>
        <xdr:cNvPr id="123" name="テキスト ボックス 122">
          <a:extLst>
            <a:ext uri="{FF2B5EF4-FFF2-40B4-BE49-F238E27FC236}">
              <a16:creationId xmlns:a16="http://schemas.microsoft.com/office/drawing/2014/main" id="{00000000-0008-0000-0700-00007B000000}"/>
            </a:ext>
          </a:extLst>
        </xdr:cNvPr>
        <xdr:cNvSpPr txBox="1"/>
      </xdr:nvSpPr>
      <xdr:spPr>
        <a:xfrm>
          <a:off x="2608795" y="100043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265,543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63844</xdr:rowOff>
    </xdr:from>
    <xdr:to>
      <xdr:col>10</xdr:col>
      <xdr:colOff>114300</xdr:colOff>
      <xdr:row>57</xdr:row>
      <xdr:rowOff>162983</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a:off x="1130300" y="9836494"/>
          <a:ext cx="889000" cy="991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149977</xdr:rowOff>
    </xdr:from>
    <xdr:to>
      <xdr:col>10</xdr:col>
      <xdr:colOff>165100</xdr:colOff>
      <xdr:row>58</xdr:row>
      <xdr:rowOff>80127</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1968500" y="9922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71254</xdr:rowOff>
    </xdr:from>
    <xdr:ext cx="599010" cy="25904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1719795" y="100153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241,411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146295</xdr:rowOff>
    </xdr:from>
    <xdr:to>
      <xdr:col>6</xdr:col>
      <xdr:colOff>38100</xdr:colOff>
      <xdr:row>58</xdr:row>
      <xdr:rowOff>76445</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1079500" y="9918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67572</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830795" y="100116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249,465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67951</xdr:rowOff>
    </xdr:from>
    <xdr:to>
      <xdr:col>24</xdr:col>
      <xdr:colOff>114300</xdr:colOff>
      <xdr:row>56</xdr:row>
      <xdr:rowOff>169551</xdr:rowOff>
    </xdr:to>
    <xdr:sp macro="" textlink="">
      <xdr:nvSpPr>
        <xdr:cNvPr id="134" name="楕円 133">
          <a:extLst>
            <a:ext uri="{FF2B5EF4-FFF2-40B4-BE49-F238E27FC236}">
              <a16:creationId xmlns:a16="http://schemas.microsoft.com/office/drawing/2014/main" id="{00000000-0008-0000-0700-000086000000}"/>
            </a:ext>
          </a:extLst>
        </xdr:cNvPr>
        <xdr:cNvSpPr/>
      </xdr:nvSpPr>
      <xdr:spPr>
        <a:xfrm>
          <a:off x="4584700" y="96691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90828</xdr:rowOff>
    </xdr:from>
    <xdr:ext cx="599010" cy="259045"/>
    <xdr:sp macro="" textlink="">
      <xdr:nvSpPr>
        <xdr:cNvPr id="135" name="総務費該当値テキスト">
          <a:extLst>
            <a:ext uri="{FF2B5EF4-FFF2-40B4-BE49-F238E27FC236}">
              <a16:creationId xmlns:a16="http://schemas.microsoft.com/office/drawing/2014/main" id="{00000000-0008-0000-0700-000087000000}"/>
            </a:ext>
          </a:extLst>
        </xdr:cNvPr>
        <xdr:cNvSpPr txBox="1"/>
      </xdr:nvSpPr>
      <xdr:spPr>
        <a:xfrm>
          <a:off x="4686300" y="95205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795,821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14018</xdr:rowOff>
    </xdr:from>
    <xdr:to>
      <xdr:col>20</xdr:col>
      <xdr:colOff>38100</xdr:colOff>
      <xdr:row>57</xdr:row>
      <xdr:rowOff>115618</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3746500" y="9786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132145</xdr:rowOff>
    </xdr:from>
    <xdr:ext cx="59901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3497795" y="95618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538,784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50574</xdr:rowOff>
    </xdr:from>
    <xdr:to>
      <xdr:col>15</xdr:col>
      <xdr:colOff>101600</xdr:colOff>
      <xdr:row>57</xdr:row>
      <xdr:rowOff>152174</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2857500" y="98232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168701</xdr:rowOff>
    </xdr:from>
    <xdr:ext cx="599010"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2608795" y="95984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458,827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112183</xdr:rowOff>
    </xdr:from>
    <xdr:to>
      <xdr:col>10</xdr:col>
      <xdr:colOff>165100</xdr:colOff>
      <xdr:row>58</xdr:row>
      <xdr:rowOff>42333</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1968500" y="98848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58860</xdr:rowOff>
    </xdr:from>
    <xdr:ext cx="599010"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1719795" y="96600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324,074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13044</xdr:rowOff>
    </xdr:from>
    <xdr:to>
      <xdr:col>6</xdr:col>
      <xdr:colOff>38100</xdr:colOff>
      <xdr:row>57</xdr:row>
      <xdr:rowOff>114644</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1079500" y="97856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131171</xdr:rowOff>
    </xdr:from>
    <xdr:ext cx="599010"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830795" y="95609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540,914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a16="http://schemas.microsoft.com/office/drawing/2014/main" id="{00000000-0008-0000-0700-000090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a16="http://schemas.microsoft.com/office/drawing/2014/main" id="{00000000-0008-0000-0700-000091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165,375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211,017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2" name="テキスト ボックス 151">
          <a:extLst>
            <a:ext uri="{FF2B5EF4-FFF2-40B4-BE49-F238E27FC236}">
              <a16:creationId xmlns:a16="http://schemas.microsoft.com/office/drawing/2014/main" id="{00000000-0008-0000-0700-000098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id="{00000000-0008-0000-0700-000099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4" name="直線コネクタ 153">
          <a:extLst>
            <a:ext uri="{FF2B5EF4-FFF2-40B4-BE49-F238E27FC236}">
              <a16:creationId xmlns:a16="http://schemas.microsoft.com/office/drawing/2014/main" id="{00000000-0008-0000-0700-00009A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5" name="テキスト ボックス 154">
          <a:extLst>
            <a:ext uri="{FF2B5EF4-FFF2-40B4-BE49-F238E27FC236}">
              <a16:creationId xmlns:a16="http://schemas.microsoft.com/office/drawing/2014/main" id="{00000000-0008-0000-0700-00009B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56" name="直線コネクタ 155">
          <a:extLst>
            <a:ext uri="{FF2B5EF4-FFF2-40B4-BE49-F238E27FC236}">
              <a16:creationId xmlns:a16="http://schemas.microsoft.com/office/drawing/2014/main" id="{00000000-0008-0000-0700-00009C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4" name="民生費グラフ枠">
          <a:extLst>
            <a:ext uri="{FF2B5EF4-FFF2-40B4-BE49-F238E27FC236}">
              <a16:creationId xmlns:a16="http://schemas.microsoft.com/office/drawing/2014/main" id="{00000000-0008-0000-0700-0000A4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65167</xdr:rowOff>
    </xdr:from>
    <xdr:to>
      <xdr:col>24</xdr:col>
      <xdr:colOff>62865</xdr:colOff>
      <xdr:row>77</xdr:row>
      <xdr:rowOff>37655</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flipV="1">
          <a:off x="4633595" y="12066667"/>
          <a:ext cx="1270" cy="11726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41482</xdr:rowOff>
    </xdr:from>
    <xdr:ext cx="599010" cy="259045"/>
    <xdr:sp macro="" textlink="">
      <xdr:nvSpPr>
        <xdr:cNvPr id="166" name="民生費最小値テキスト">
          <a:extLst>
            <a:ext uri="{FF2B5EF4-FFF2-40B4-BE49-F238E27FC236}">
              <a16:creationId xmlns:a16="http://schemas.microsoft.com/office/drawing/2014/main" id="{00000000-0008-0000-0700-0000A6000000}"/>
            </a:ext>
          </a:extLst>
        </xdr:cNvPr>
        <xdr:cNvSpPr txBox="1"/>
      </xdr:nvSpPr>
      <xdr:spPr>
        <a:xfrm>
          <a:off x="4686300" y="132431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119,639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37655</xdr:rowOff>
    </xdr:from>
    <xdr:to>
      <xdr:col>24</xdr:col>
      <xdr:colOff>152400</xdr:colOff>
      <xdr:row>77</xdr:row>
      <xdr:rowOff>37655</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a:off x="4546600" y="132393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11844</xdr:rowOff>
    </xdr:from>
    <xdr:ext cx="599010" cy="259045"/>
    <xdr:sp macro="" textlink="">
      <xdr:nvSpPr>
        <xdr:cNvPr id="168" name="民生費最大値テキスト">
          <a:extLst>
            <a:ext uri="{FF2B5EF4-FFF2-40B4-BE49-F238E27FC236}">
              <a16:creationId xmlns:a16="http://schemas.microsoft.com/office/drawing/2014/main" id="{00000000-0008-0000-0700-0000A8000000}"/>
            </a:ext>
          </a:extLst>
        </xdr:cNvPr>
        <xdr:cNvSpPr txBox="1"/>
      </xdr:nvSpPr>
      <xdr:spPr>
        <a:xfrm>
          <a:off x="4686300" y="118418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632,604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65167</xdr:rowOff>
    </xdr:from>
    <xdr:to>
      <xdr:col>24</xdr:col>
      <xdr:colOff>152400</xdr:colOff>
      <xdr:row>70</xdr:row>
      <xdr:rowOff>65167</xdr:rowOff>
    </xdr:to>
    <xdr:cxnSp macro="">
      <xdr:nvCxnSpPr>
        <xdr:cNvPr id="169" name="直線コネクタ 168">
          <a:extLst>
            <a:ext uri="{FF2B5EF4-FFF2-40B4-BE49-F238E27FC236}">
              <a16:creationId xmlns:a16="http://schemas.microsoft.com/office/drawing/2014/main" id="{00000000-0008-0000-0700-0000A9000000}"/>
            </a:ext>
          </a:extLst>
        </xdr:cNvPr>
        <xdr:cNvCxnSpPr/>
      </xdr:nvCxnSpPr>
      <xdr:spPr>
        <a:xfrm>
          <a:off x="4546600" y="12066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75</xdr:row>
      <xdr:rowOff>157769</xdr:rowOff>
    </xdr:from>
    <xdr:to>
      <xdr:col>24</xdr:col>
      <xdr:colOff>63500</xdr:colOff>
      <xdr:row>76</xdr:row>
      <xdr:rowOff>1792</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a:off x="3797300" y="13016519"/>
          <a:ext cx="838200" cy="154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124691</xdr:rowOff>
    </xdr:from>
    <xdr:ext cx="599010" cy="259045"/>
    <xdr:sp macro="" textlink="">
      <xdr:nvSpPr>
        <xdr:cNvPr id="171" name="民生費平均値テキスト">
          <a:extLst>
            <a:ext uri="{FF2B5EF4-FFF2-40B4-BE49-F238E27FC236}">
              <a16:creationId xmlns:a16="http://schemas.microsoft.com/office/drawing/2014/main" id="{00000000-0008-0000-0700-0000AB000000}"/>
            </a:ext>
          </a:extLst>
        </xdr:cNvPr>
        <xdr:cNvSpPr txBox="1"/>
      </xdr:nvSpPr>
      <xdr:spPr>
        <a:xfrm>
          <a:off x="4686300" y="1281199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219,351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101814</xdr:rowOff>
    </xdr:from>
    <xdr:to>
      <xdr:col>24</xdr:col>
      <xdr:colOff>114300</xdr:colOff>
      <xdr:row>76</xdr:row>
      <xdr:rowOff>31964</xdr:rowOff>
    </xdr:to>
    <xdr:sp macro="" textlink="">
      <xdr:nvSpPr>
        <xdr:cNvPr id="172" name="フローチャート: 判断 171">
          <a:extLst>
            <a:ext uri="{FF2B5EF4-FFF2-40B4-BE49-F238E27FC236}">
              <a16:creationId xmlns:a16="http://schemas.microsoft.com/office/drawing/2014/main" id="{00000000-0008-0000-0700-0000AC000000}"/>
            </a:ext>
          </a:extLst>
        </xdr:cNvPr>
        <xdr:cNvSpPr/>
      </xdr:nvSpPr>
      <xdr:spPr>
        <a:xfrm>
          <a:off x="4584700" y="12960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75</xdr:row>
      <xdr:rowOff>152349</xdr:rowOff>
    </xdr:from>
    <xdr:to>
      <xdr:col>19</xdr:col>
      <xdr:colOff>177800</xdr:colOff>
      <xdr:row>75</xdr:row>
      <xdr:rowOff>157769</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a:off x="2908300" y="13011099"/>
          <a:ext cx="889000" cy="54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109175</xdr:rowOff>
    </xdr:from>
    <xdr:to>
      <xdr:col>20</xdr:col>
      <xdr:colOff>38100</xdr:colOff>
      <xdr:row>76</xdr:row>
      <xdr:rowOff>39325</xdr:rowOff>
    </xdr:to>
    <xdr:sp macro="" textlink="">
      <xdr:nvSpPr>
        <xdr:cNvPr id="174" name="フローチャート: 判断 173">
          <a:extLst>
            <a:ext uri="{FF2B5EF4-FFF2-40B4-BE49-F238E27FC236}">
              <a16:creationId xmlns:a16="http://schemas.microsoft.com/office/drawing/2014/main" id="{00000000-0008-0000-0700-0000AE000000}"/>
            </a:ext>
          </a:extLst>
        </xdr:cNvPr>
        <xdr:cNvSpPr/>
      </xdr:nvSpPr>
      <xdr:spPr>
        <a:xfrm>
          <a:off x="3746500" y="12967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76</xdr:row>
      <xdr:rowOff>30452</xdr:rowOff>
    </xdr:from>
    <xdr:ext cx="599010" cy="259045"/>
    <xdr:sp macro="" textlink="">
      <xdr:nvSpPr>
        <xdr:cNvPr id="175" name="テキスト ボックス 174">
          <a:extLst>
            <a:ext uri="{FF2B5EF4-FFF2-40B4-BE49-F238E27FC236}">
              <a16:creationId xmlns:a16="http://schemas.microsoft.com/office/drawing/2014/main" id="{00000000-0008-0000-0700-0000AF000000}"/>
            </a:ext>
          </a:extLst>
        </xdr:cNvPr>
        <xdr:cNvSpPr txBox="1"/>
      </xdr:nvSpPr>
      <xdr:spPr>
        <a:xfrm>
          <a:off x="3497795" y="130606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75</xdr:row>
      <xdr:rowOff>84125</xdr:rowOff>
    </xdr:from>
    <xdr:to>
      <xdr:col>15</xdr:col>
      <xdr:colOff>50800</xdr:colOff>
      <xdr:row>75</xdr:row>
      <xdr:rowOff>152349</xdr:rowOff>
    </xdr:to>
    <xdr:cxnSp macro="">
      <xdr:nvCxnSpPr>
        <xdr:cNvPr id="176" name="直線コネクタ 175">
          <a:extLst>
            <a:ext uri="{FF2B5EF4-FFF2-40B4-BE49-F238E27FC236}">
              <a16:creationId xmlns:a16="http://schemas.microsoft.com/office/drawing/2014/main" id="{00000000-0008-0000-0700-0000B0000000}"/>
            </a:ext>
          </a:extLst>
        </xdr:cNvPr>
        <xdr:cNvCxnSpPr/>
      </xdr:nvCxnSpPr>
      <xdr:spPr>
        <a:xfrm>
          <a:off x="2019300" y="12942875"/>
          <a:ext cx="889000" cy="682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75</xdr:row>
      <xdr:rowOff>129079</xdr:rowOff>
    </xdr:from>
    <xdr:to>
      <xdr:col>15</xdr:col>
      <xdr:colOff>101600</xdr:colOff>
      <xdr:row>76</xdr:row>
      <xdr:rowOff>59229</xdr:rowOff>
    </xdr:to>
    <xdr:sp macro="" textlink="">
      <xdr:nvSpPr>
        <xdr:cNvPr id="177" name="フローチャート: 判断 176">
          <a:extLst>
            <a:ext uri="{FF2B5EF4-FFF2-40B4-BE49-F238E27FC236}">
              <a16:creationId xmlns:a16="http://schemas.microsoft.com/office/drawing/2014/main" id="{00000000-0008-0000-0700-0000B1000000}"/>
            </a:ext>
          </a:extLst>
        </xdr:cNvPr>
        <xdr:cNvSpPr/>
      </xdr:nvSpPr>
      <xdr:spPr>
        <a:xfrm>
          <a:off x="2857500" y="12987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50356</xdr:rowOff>
    </xdr:from>
    <xdr:ext cx="599010" cy="259045"/>
    <xdr:sp macro="" textlink="">
      <xdr:nvSpPr>
        <xdr:cNvPr id="178" name="テキスト ボックス 177">
          <a:extLst>
            <a:ext uri="{FF2B5EF4-FFF2-40B4-BE49-F238E27FC236}">
              <a16:creationId xmlns:a16="http://schemas.microsoft.com/office/drawing/2014/main" id="{00000000-0008-0000-0700-0000B2000000}"/>
            </a:ext>
          </a:extLst>
        </xdr:cNvPr>
        <xdr:cNvSpPr txBox="1"/>
      </xdr:nvSpPr>
      <xdr:spPr>
        <a:xfrm>
          <a:off x="2608795" y="130805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207,424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75</xdr:row>
      <xdr:rowOff>84125</xdr:rowOff>
    </xdr:from>
    <xdr:to>
      <xdr:col>10</xdr:col>
      <xdr:colOff>114300</xdr:colOff>
      <xdr:row>76</xdr:row>
      <xdr:rowOff>34764</xdr:rowOff>
    </xdr:to>
    <xdr:cxnSp macro="">
      <xdr:nvCxnSpPr>
        <xdr:cNvPr id="179" name="直線コネクタ 178">
          <a:extLst>
            <a:ext uri="{FF2B5EF4-FFF2-40B4-BE49-F238E27FC236}">
              <a16:creationId xmlns:a16="http://schemas.microsoft.com/office/drawing/2014/main" id="{00000000-0008-0000-0700-0000B3000000}"/>
            </a:ext>
          </a:extLst>
        </xdr:cNvPr>
        <xdr:cNvCxnSpPr/>
      </xdr:nvCxnSpPr>
      <xdr:spPr>
        <a:xfrm flipV="1">
          <a:off x="1130300" y="12942875"/>
          <a:ext cx="889000" cy="1220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75</xdr:row>
      <xdr:rowOff>132611</xdr:rowOff>
    </xdr:from>
    <xdr:to>
      <xdr:col>10</xdr:col>
      <xdr:colOff>165100</xdr:colOff>
      <xdr:row>76</xdr:row>
      <xdr:rowOff>62761</xdr:rowOff>
    </xdr:to>
    <xdr:sp macro="" textlink="">
      <xdr:nvSpPr>
        <xdr:cNvPr id="180" name="フローチャート: 判断 179">
          <a:extLst>
            <a:ext uri="{FF2B5EF4-FFF2-40B4-BE49-F238E27FC236}">
              <a16:creationId xmlns:a16="http://schemas.microsoft.com/office/drawing/2014/main" id="{00000000-0008-0000-0700-0000B4000000}"/>
            </a:ext>
          </a:extLst>
        </xdr:cNvPr>
        <xdr:cNvSpPr/>
      </xdr:nvSpPr>
      <xdr:spPr>
        <a:xfrm>
          <a:off x="1968500" y="12991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53888</xdr:rowOff>
    </xdr:from>
    <xdr:ext cx="599010" cy="259045"/>
    <xdr:sp macro="" textlink="">
      <xdr:nvSpPr>
        <xdr:cNvPr id="181" name="テキスト ボックス 180">
          <a:extLst>
            <a:ext uri="{FF2B5EF4-FFF2-40B4-BE49-F238E27FC236}">
              <a16:creationId xmlns:a16="http://schemas.microsoft.com/office/drawing/2014/main" id="{00000000-0008-0000-0700-0000B5000000}"/>
            </a:ext>
          </a:extLst>
        </xdr:cNvPr>
        <xdr:cNvSpPr txBox="1"/>
      </xdr:nvSpPr>
      <xdr:spPr>
        <a:xfrm>
          <a:off x="1719795" y="130840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205,879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165410</xdr:rowOff>
    </xdr:from>
    <xdr:to>
      <xdr:col>6</xdr:col>
      <xdr:colOff>38100</xdr:colOff>
      <xdr:row>76</xdr:row>
      <xdr:rowOff>95560</xdr:rowOff>
    </xdr:to>
    <xdr:sp macro=""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1079500" y="13024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76</xdr:row>
      <xdr:rowOff>86687</xdr:rowOff>
    </xdr:from>
    <xdr:ext cx="599010" cy="259045"/>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830795" y="131168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4" name="テキスト ボックス 183">
          <a:extLst>
            <a:ext uri="{FF2B5EF4-FFF2-40B4-BE49-F238E27FC236}">
              <a16:creationId xmlns:a16="http://schemas.microsoft.com/office/drawing/2014/main" id="{00000000-0008-0000-0700-0000B8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5" name="テキスト ボックス 184">
          <a:extLst>
            <a:ext uri="{FF2B5EF4-FFF2-40B4-BE49-F238E27FC236}">
              <a16:creationId xmlns:a16="http://schemas.microsoft.com/office/drawing/2014/main" id="{00000000-0008-0000-0700-0000B9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122442</xdr:rowOff>
    </xdr:from>
    <xdr:to>
      <xdr:col>24</xdr:col>
      <xdr:colOff>114300</xdr:colOff>
      <xdr:row>76</xdr:row>
      <xdr:rowOff>52592</xdr:rowOff>
    </xdr:to>
    <xdr:sp macro="" textlink="">
      <xdr:nvSpPr>
        <xdr:cNvPr id="189" name="楕円 188">
          <a:extLst>
            <a:ext uri="{FF2B5EF4-FFF2-40B4-BE49-F238E27FC236}">
              <a16:creationId xmlns:a16="http://schemas.microsoft.com/office/drawing/2014/main" id="{00000000-0008-0000-0700-0000BD000000}"/>
            </a:ext>
          </a:extLst>
        </xdr:cNvPr>
        <xdr:cNvSpPr/>
      </xdr:nvSpPr>
      <xdr:spPr>
        <a:xfrm>
          <a:off x="4584700" y="129811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100869</xdr:rowOff>
    </xdr:from>
    <xdr:ext cx="599010" cy="259045"/>
    <xdr:sp macro="" textlink="">
      <xdr:nvSpPr>
        <xdr:cNvPr id="190" name="民生費該当値テキスト">
          <a:extLst>
            <a:ext uri="{FF2B5EF4-FFF2-40B4-BE49-F238E27FC236}">
              <a16:creationId xmlns:a16="http://schemas.microsoft.com/office/drawing/2014/main" id="{00000000-0008-0000-0700-0000BE000000}"/>
            </a:ext>
          </a:extLst>
        </xdr:cNvPr>
        <xdr:cNvSpPr txBox="1"/>
      </xdr:nvSpPr>
      <xdr:spPr>
        <a:xfrm>
          <a:off x="4686300" y="129596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210,327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75</xdr:row>
      <xdr:rowOff>106969</xdr:rowOff>
    </xdr:from>
    <xdr:to>
      <xdr:col>20</xdr:col>
      <xdr:colOff>38100</xdr:colOff>
      <xdr:row>76</xdr:row>
      <xdr:rowOff>37119</xdr:rowOff>
    </xdr:to>
    <xdr:sp macro="" textlink="">
      <xdr:nvSpPr>
        <xdr:cNvPr id="191" name="楕円 190">
          <a:extLst>
            <a:ext uri="{FF2B5EF4-FFF2-40B4-BE49-F238E27FC236}">
              <a16:creationId xmlns:a16="http://schemas.microsoft.com/office/drawing/2014/main" id="{00000000-0008-0000-0700-0000BF000000}"/>
            </a:ext>
          </a:extLst>
        </xdr:cNvPr>
        <xdr:cNvSpPr/>
      </xdr:nvSpPr>
      <xdr:spPr>
        <a:xfrm>
          <a:off x="3746500" y="129657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74</xdr:row>
      <xdr:rowOff>53646</xdr:rowOff>
    </xdr:from>
    <xdr:ext cx="59901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3497795" y="127409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217,096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75</xdr:row>
      <xdr:rowOff>101548</xdr:rowOff>
    </xdr:from>
    <xdr:to>
      <xdr:col>15</xdr:col>
      <xdr:colOff>101600</xdr:colOff>
      <xdr:row>76</xdr:row>
      <xdr:rowOff>31697</xdr:rowOff>
    </xdr:to>
    <xdr:sp macro="" textlink="">
      <xdr:nvSpPr>
        <xdr:cNvPr id="193" name="楕円 192">
          <a:extLst>
            <a:ext uri="{FF2B5EF4-FFF2-40B4-BE49-F238E27FC236}">
              <a16:creationId xmlns:a16="http://schemas.microsoft.com/office/drawing/2014/main" id="{00000000-0008-0000-0700-0000C1000000}"/>
            </a:ext>
          </a:extLst>
        </xdr:cNvPr>
        <xdr:cNvSpPr/>
      </xdr:nvSpPr>
      <xdr:spPr>
        <a:xfrm>
          <a:off x="2857500" y="12960298"/>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74</xdr:row>
      <xdr:rowOff>48225</xdr:rowOff>
    </xdr:from>
    <xdr:ext cx="59901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2608795" y="127355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219,467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75</xdr:row>
      <xdr:rowOff>33325</xdr:rowOff>
    </xdr:from>
    <xdr:to>
      <xdr:col>10</xdr:col>
      <xdr:colOff>165100</xdr:colOff>
      <xdr:row>75</xdr:row>
      <xdr:rowOff>134925</xdr:rowOff>
    </xdr:to>
    <xdr:sp macro="" textlink="">
      <xdr:nvSpPr>
        <xdr:cNvPr id="195" name="楕円 194">
          <a:extLst>
            <a:ext uri="{FF2B5EF4-FFF2-40B4-BE49-F238E27FC236}">
              <a16:creationId xmlns:a16="http://schemas.microsoft.com/office/drawing/2014/main" id="{00000000-0008-0000-0700-0000C3000000}"/>
            </a:ext>
          </a:extLst>
        </xdr:cNvPr>
        <xdr:cNvSpPr/>
      </xdr:nvSpPr>
      <xdr:spPr>
        <a:xfrm>
          <a:off x="1968500" y="12892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73</xdr:row>
      <xdr:rowOff>151452</xdr:rowOff>
    </xdr:from>
    <xdr:ext cx="599010" cy="259045"/>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1719795" y="126673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155414</xdr:rowOff>
    </xdr:from>
    <xdr:to>
      <xdr:col>6</xdr:col>
      <xdr:colOff>38100</xdr:colOff>
      <xdr:row>76</xdr:row>
      <xdr:rowOff>85564</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1079500" y="130141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74</xdr:row>
      <xdr:rowOff>102091</xdr:rowOff>
    </xdr:from>
    <xdr:ext cx="599010" cy="259045"/>
    <xdr:sp macro=""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830795" y="127893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195,904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199" name="正方形/長方形 198">
          <a:extLst>
            <a:ext uri="{FF2B5EF4-FFF2-40B4-BE49-F238E27FC236}">
              <a16:creationId xmlns:a16="http://schemas.microsoft.com/office/drawing/2014/main" id="{00000000-0008-0000-0700-0000C7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0" name="正方形/長方形 199">
          <a:extLst>
            <a:ext uri="{FF2B5EF4-FFF2-40B4-BE49-F238E27FC236}">
              <a16:creationId xmlns:a16="http://schemas.microsoft.com/office/drawing/2014/main" id="{00000000-0008-0000-0700-0000C8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1" name="正方形/長方形 200">
          <a:extLst>
            <a:ext uri="{FF2B5EF4-FFF2-40B4-BE49-F238E27FC236}">
              <a16:creationId xmlns:a16="http://schemas.microsoft.com/office/drawing/2014/main" id="{00000000-0008-0000-0700-0000C9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2" name="正方形/長方形 201">
          <a:extLst>
            <a:ext uri="{FF2B5EF4-FFF2-40B4-BE49-F238E27FC236}">
              <a16:creationId xmlns:a16="http://schemas.microsoft.com/office/drawing/2014/main" id="{00000000-0008-0000-0700-0000CA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3" name="正方形/長方形 202">
          <a:extLst>
            <a:ext uri="{FF2B5EF4-FFF2-40B4-BE49-F238E27FC236}">
              <a16:creationId xmlns:a16="http://schemas.microsoft.com/office/drawing/2014/main" id="{00000000-0008-0000-0700-0000CB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40,311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07" name="テキスト ボックス 206">
          <a:extLst>
            <a:ext uri="{FF2B5EF4-FFF2-40B4-BE49-F238E27FC236}">
              <a16:creationId xmlns:a16="http://schemas.microsoft.com/office/drawing/2014/main" id="{00000000-0008-0000-0700-0000CF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08" name="直線コネクタ 207">
          <a:extLst>
            <a:ext uri="{FF2B5EF4-FFF2-40B4-BE49-F238E27FC236}">
              <a16:creationId xmlns:a16="http://schemas.microsoft.com/office/drawing/2014/main" id="{00000000-0008-0000-0700-0000D0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09" name="直線コネクタ 208">
          <a:extLst>
            <a:ext uri="{FF2B5EF4-FFF2-40B4-BE49-F238E27FC236}">
              <a16:creationId xmlns:a16="http://schemas.microsoft.com/office/drawing/2014/main" id="{00000000-0008-0000-0700-0000D1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0" name="テキスト ボックス 209">
          <a:extLst>
            <a:ext uri="{FF2B5EF4-FFF2-40B4-BE49-F238E27FC236}">
              <a16:creationId xmlns:a16="http://schemas.microsoft.com/office/drawing/2014/main" id="{00000000-0008-0000-0700-0000D2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1" name="直線コネクタ 210">
          <a:extLst>
            <a:ext uri="{FF2B5EF4-FFF2-40B4-BE49-F238E27FC236}">
              <a16:creationId xmlns:a16="http://schemas.microsoft.com/office/drawing/2014/main" id="{00000000-0008-0000-0700-0000D3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12" name="テキスト ボックス 211">
          <a:extLst>
            <a:ext uri="{FF2B5EF4-FFF2-40B4-BE49-F238E27FC236}">
              <a16:creationId xmlns:a16="http://schemas.microsoft.com/office/drawing/2014/main" id="{00000000-0008-0000-0700-0000D4000000}"/>
            </a:ext>
          </a:extLst>
        </xdr:cNvPr>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4" name="テキスト ボックス 213">
          <a:extLst>
            <a:ext uri="{FF2B5EF4-FFF2-40B4-BE49-F238E27FC236}">
              <a16:creationId xmlns:a16="http://schemas.microsoft.com/office/drawing/2014/main" id="{00000000-0008-0000-0700-0000D6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1" name="衛生費グラフ枠">
          <a:extLst>
            <a:ext uri="{FF2B5EF4-FFF2-40B4-BE49-F238E27FC236}">
              <a16:creationId xmlns:a16="http://schemas.microsoft.com/office/drawing/2014/main" id="{00000000-0008-0000-0700-0000DD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116901</xdr:rowOff>
    </xdr:from>
    <xdr:to>
      <xdr:col>24</xdr:col>
      <xdr:colOff>62865</xdr:colOff>
      <xdr:row>98</xdr:row>
      <xdr:rowOff>107612</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flipV="1">
          <a:off x="4633595" y="15547401"/>
          <a:ext cx="1270" cy="13623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111439</xdr:rowOff>
    </xdr:from>
    <xdr:ext cx="534377" cy="259045"/>
    <xdr:sp macro="" textlink="">
      <xdr:nvSpPr>
        <xdr:cNvPr id="223" name="衛生費最小値テキスト">
          <a:extLst>
            <a:ext uri="{FF2B5EF4-FFF2-40B4-BE49-F238E27FC236}">
              <a16:creationId xmlns:a16="http://schemas.microsoft.com/office/drawing/2014/main" id="{00000000-0008-0000-0700-0000DF000000}"/>
            </a:ext>
          </a:extLst>
        </xdr:cNvPr>
        <xdr:cNvSpPr txBox="1"/>
      </xdr:nvSpPr>
      <xdr:spPr>
        <a:xfrm>
          <a:off x="4686300" y="169135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28,422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107612</xdr:rowOff>
    </xdr:from>
    <xdr:to>
      <xdr:col>24</xdr:col>
      <xdr:colOff>152400</xdr:colOff>
      <xdr:row>98</xdr:row>
      <xdr:rowOff>107612</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4546600" y="169097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63578</xdr:rowOff>
    </xdr:from>
    <xdr:ext cx="599010" cy="259045"/>
    <xdr:sp macro="" textlink="">
      <xdr:nvSpPr>
        <xdr:cNvPr id="225" name="衛生費最大値テキスト">
          <a:extLst>
            <a:ext uri="{FF2B5EF4-FFF2-40B4-BE49-F238E27FC236}">
              <a16:creationId xmlns:a16="http://schemas.microsoft.com/office/drawing/2014/main" id="{00000000-0008-0000-0700-0000E1000000}"/>
            </a:ext>
          </a:extLst>
        </xdr:cNvPr>
        <xdr:cNvSpPr txBox="1"/>
      </xdr:nvSpPr>
      <xdr:spPr>
        <a:xfrm>
          <a:off x="4686300" y="153226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385,984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116901</xdr:rowOff>
    </xdr:from>
    <xdr:to>
      <xdr:col>24</xdr:col>
      <xdr:colOff>152400</xdr:colOff>
      <xdr:row>90</xdr:row>
      <xdr:rowOff>116901</xdr:rowOff>
    </xdr:to>
    <xdr:cxnSp macro="">
      <xdr:nvCxnSpPr>
        <xdr:cNvPr id="226" name="直線コネクタ 225">
          <a:extLst>
            <a:ext uri="{FF2B5EF4-FFF2-40B4-BE49-F238E27FC236}">
              <a16:creationId xmlns:a16="http://schemas.microsoft.com/office/drawing/2014/main" id="{00000000-0008-0000-0700-0000E2000000}"/>
            </a:ext>
          </a:extLst>
        </xdr:cNvPr>
        <xdr:cNvCxnSpPr/>
      </xdr:nvCxnSpPr>
      <xdr:spPr>
        <a:xfrm>
          <a:off x="4546600" y="155474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156604</xdr:rowOff>
    </xdr:from>
    <xdr:to>
      <xdr:col>24</xdr:col>
      <xdr:colOff>63500</xdr:colOff>
      <xdr:row>97</xdr:row>
      <xdr:rowOff>67</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flipV="1">
          <a:off x="3797300" y="16615804"/>
          <a:ext cx="838200" cy="149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106539</xdr:rowOff>
    </xdr:from>
    <xdr:ext cx="599010" cy="259045"/>
    <xdr:sp macro="" textlink="">
      <xdr:nvSpPr>
        <xdr:cNvPr id="228" name="衛生費平均値テキスト">
          <a:extLst>
            <a:ext uri="{FF2B5EF4-FFF2-40B4-BE49-F238E27FC236}">
              <a16:creationId xmlns:a16="http://schemas.microsoft.com/office/drawing/2014/main" id="{00000000-0008-0000-0700-0000E4000000}"/>
            </a:ext>
          </a:extLst>
        </xdr:cNvPr>
        <xdr:cNvSpPr txBox="1"/>
      </xdr:nvSpPr>
      <xdr:spPr>
        <a:xfrm>
          <a:off x="4686300" y="1639428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111,375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83662</xdr:rowOff>
    </xdr:from>
    <xdr:to>
      <xdr:col>24</xdr:col>
      <xdr:colOff>114300</xdr:colOff>
      <xdr:row>97</xdr:row>
      <xdr:rowOff>13812</xdr:rowOff>
    </xdr:to>
    <xdr:sp macro="" textlink="">
      <xdr:nvSpPr>
        <xdr:cNvPr id="229" name="フローチャート: 判断 228">
          <a:extLst>
            <a:ext uri="{FF2B5EF4-FFF2-40B4-BE49-F238E27FC236}">
              <a16:creationId xmlns:a16="http://schemas.microsoft.com/office/drawing/2014/main" id="{00000000-0008-0000-0700-0000E5000000}"/>
            </a:ext>
          </a:extLst>
        </xdr:cNvPr>
        <xdr:cNvSpPr/>
      </xdr:nvSpPr>
      <xdr:spPr>
        <a:xfrm>
          <a:off x="4584700" y="165428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67</xdr:rowOff>
    </xdr:from>
    <xdr:to>
      <xdr:col>19</xdr:col>
      <xdr:colOff>177800</xdr:colOff>
      <xdr:row>97</xdr:row>
      <xdr:rowOff>51312</xdr:rowOff>
    </xdr:to>
    <xdr:cxnSp macro="">
      <xdr:nvCxnSpPr>
        <xdr:cNvPr id="230" name="直線コネクタ 229">
          <a:extLst>
            <a:ext uri="{FF2B5EF4-FFF2-40B4-BE49-F238E27FC236}">
              <a16:creationId xmlns:a16="http://schemas.microsoft.com/office/drawing/2014/main" id="{00000000-0008-0000-0700-0000E6000000}"/>
            </a:ext>
          </a:extLst>
        </xdr:cNvPr>
        <xdr:cNvCxnSpPr/>
      </xdr:nvCxnSpPr>
      <xdr:spPr>
        <a:xfrm flipV="1">
          <a:off x="2908300" y="16630717"/>
          <a:ext cx="889000" cy="512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90672</xdr:rowOff>
    </xdr:from>
    <xdr:to>
      <xdr:col>20</xdr:col>
      <xdr:colOff>38100</xdr:colOff>
      <xdr:row>97</xdr:row>
      <xdr:rowOff>20822</xdr:rowOff>
    </xdr:to>
    <xdr:sp macro="" textlink="">
      <xdr:nvSpPr>
        <xdr:cNvPr id="231" name="フローチャート: 判断 230">
          <a:extLst>
            <a:ext uri="{FF2B5EF4-FFF2-40B4-BE49-F238E27FC236}">
              <a16:creationId xmlns:a16="http://schemas.microsoft.com/office/drawing/2014/main" id="{00000000-0008-0000-0700-0000E7000000}"/>
            </a:ext>
          </a:extLst>
        </xdr:cNvPr>
        <xdr:cNvSpPr/>
      </xdr:nvSpPr>
      <xdr:spPr>
        <a:xfrm>
          <a:off x="3746500" y="165498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95</xdr:row>
      <xdr:rowOff>37349</xdr:rowOff>
    </xdr:from>
    <xdr:ext cx="599010" cy="259045"/>
    <xdr:sp macro="" textlink="">
      <xdr:nvSpPr>
        <xdr:cNvPr id="232" name="テキスト ボックス 231">
          <a:extLst>
            <a:ext uri="{FF2B5EF4-FFF2-40B4-BE49-F238E27FC236}">
              <a16:creationId xmlns:a16="http://schemas.microsoft.com/office/drawing/2014/main" id="{00000000-0008-0000-0700-0000E8000000}"/>
            </a:ext>
          </a:extLst>
        </xdr:cNvPr>
        <xdr:cNvSpPr txBox="1"/>
      </xdr:nvSpPr>
      <xdr:spPr>
        <a:xfrm>
          <a:off x="3497795" y="163250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33854</xdr:rowOff>
    </xdr:from>
    <xdr:to>
      <xdr:col>15</xdr:col>
      <xdr:colOff>50800</xdr:colOff>
      <xdr:row>97</xdr:row>
      <xdr:rowOff>51312</xdr:rowOff>
    </xdr:to>
    <xdr:cxnSp macro="">
      <xdr:nvCxnSpPr>
        <xdr:cNvPr id="233" name="直線コネクタ 232">
          <a:extLst>
            <a:ext uri="{FF2B5EF4-FFF2-40B4-BE49-F238E27FC236}">
              <a16:creationId xmlns:a16="http://schemas.microsoft.com/office/drawing/2014/main" id="{00000000-0008-0000-0700-0000E9000000}"/>
            </a:ext>
          </a:extLst>
        </xdr:cNvPr>
        <xdr:cNvCxnSpPr/>
      </xdr:nvCxnSpPr>
      <xdr:spPr>
        <a:xfrm>
          <a:off x="2019300" y="16664504"/>
          <a:ext cx="889000" cy="174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117810</xdr:rowOff>
    </xdr:from>
    <xdr:to>
      <xdr:col>15</xdr:col>
      <xdr:colOff>101600</xdr:colOff>
      <xdr:row>97</xdr:row>
      <xdr:rowOff>47960</xdr:rowOff>
    </xdr:to>
    <xdr:sp macro="" textlink="">
      <xdr:nvSpPr>
        <xdr:cNvPr id="234" name="フローチャート: 判断 233">
          <a:extLst>
            <a:ext uri="{FF2B5EF4-FFF2-40B4-BE49-F238E27FC236}">
              <a16:creationId xmlns:a16="http://schemas.microsoft.com/office/drawing/2014/main" id="{00000000-0008-0000-0700-0000EA000000}"/>
            </a:ext>
          </a:extLst>
        </xdr:cNvPr>
        <xdr:cNvSpPr/>
      </xdr:nvSpPr>
      <xdr:spPr>
        <a:xfrm>
          <a:off x="2857500" y="16577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95</xdr:row>
      <xdr:rowOff>64487</xdr:rowOff>
    </xdr:from>
    <xdr:ext cx="599010" cy="259045"/>
    <xdr:sp macro="" textlink="">
      <xdr:nvSpPr>
        <xdr:cNvPr id="235" name="テキスト ボックス 234">
          <a:extLst>
            <a:ext uri="{FF2B5EF4-FFF2-40B4-BE49-F238E27FC236}">
              <a16:creationId xmlns:a16="http://schemas.microsoft.com/office/drawing/2014/main" id="{00000000-0008-0000-0700-0000EB000000}"/>
            </a:ext>
          </a:extLst>
        </xdr:cNvPr>
        <xdr:cNvSpPr txBox="1"/>
      </xdr:nvSpPr>
      <xdr:spPr>
        <a:xfrm>
          <a:off x="2608795" y="163522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102,412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33854</xdr:rowOff>
    </xdr:from>
    <xdr:to>
      <xdr:col>10</xdr:col>
      <xdr:colOff>114300</xdr:colOff>
      <xdr:row>97</xdr:row>
      <xdr:rowOff>93069</xdr:rowOff>
    </xdr:to>
    <xdr:cxnSp macro="">
      <xdr:nvCxnSpPr>
        <xdr:cNvPr id="236" name="直線コネクタ 235">
          <a:extLst>
            <a:ext uri="{FF2B5EF4-FFF2-40B4-BE49-F238E27FC236}">
              <a16:creationId xmlns:a16="http://schemas.microsoft.com/office/drawing/2014/main" id="{00000000-0008-0000-0700-0000EC000000}"/>
            </a:ext>
          </a:extLst>
        </xdr:cNvPr>
        <xdr:cNvCxnSpPr/>
      </xdr:nvCxnSpPr>
      <xdr:spPr>
        <a:xfrm flipV="1">
          <a:off x="1130300" y="16664504"/>
          <a:ext cx="889000" cy="592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102665</xdr:rowOff>
    </xdr:from>
    <xdr:to>
      <xdr:col>10</xdr:col>
      <xdr:colOff>165100</xdr:colOff>
      <xdr:row>97</xdr:row>
      <xdr:rowOff>32815</xdr:rowOff>
    </xdr:to>
    <xdr:sp macro="" textlink="">
      <xdr:nvSpPr>
        <xdr:cNvPr id="237" name="フローチャート: 判断 236">
          <a:extLst>
            <a:ext uri="{FF2B5EF4-FFF2-40B4-BE49-F238E27FC236}">
              <a16:creationId xmlns:a16="http://schemas.microsoft.com/office/drawing/2014/main" id="{00000000-0008-0000-0700-0000ED000000}"/>
            </a:ext>
          </a:extLst>
        </xdr:cNvPr>
        <xdr:cNvSpPr/>
      </xdr:nvSpPr>
      <xdr:spPr>
        <a:xfrm>
          <a:off x="1968500" y="16561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95</xdr:row>
      <xdr:rowOff>49342</xdr:rowOff>
    </xdr:from>
    <xdr:ext cx="599010" cy="259045"/>
    <xdr:sp macro="" textlink="">
      <xdr:nvSpPr>
        <xdr:cNvPr id="238" name="テキスト ボックス 237">
          <a:extLst>
            <a:ext uri="{FF2B5EF4-FFF2-40B4-BE49-F238E27FC236}">
              <a16:creationId xmlns:a16="http://schemas.microsoft.com/office/drawing/2014/main" id="{00000000-0008-0000-0700-0000EE000000}"/>
            </a:ext>
          </a:extLst>
        </xdr:cNvPr>
        <xdr:cNvSpPr txBox="1"/>
      </xdr:nvSpPr>
      <xdr:spPr>
        <a:xfrm>
          <a:off x="1719795" y="163370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121521</xdr:rowOff>
    </xdr:from>
    <xdr:to>
      <xdr:col>6</xdr:col>
      <xdr:colOff>38100</xdr:colOff>
      <xdr:row>97</xdr:row>
      <xdr:rowOff>51671</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1079500" y="165807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95</xdr:row>
      <xdr:rowOff>68198</xdr:rowOff>
    </xdr:from>
    <xdr:ext cx="599010"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830795" y="163559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101,438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1" name="テキスト ボックス 240">
          <a:extLst>
            <a:ext uri="{FF2B5EF4-FFF2-40B4-BE49-F238E27FC236}">
              <a16:creationId xmlns:a16="http://schemas.microsoft.com/office/drawing/2014/main" id="{00000000-0008-0000-0700-0000F1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2" name="テキスト ボックス 241">
          <a:extLst>
            <a:ext uri="{FF2B5EF4-FFF2-40B4-BE49-F238E27FC236}">
              <a16:creationId xmlns:a16="http://schemas.microsoft.com/office/drawing/2014/main" id="{00000000-0008-0000-0700-0000F2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105804</xdr:rowOff>
    </xdr:from>
    <xdr:to>
      <xdr:col>24</xdr:col>
      <xdr:colOff>114300</xdr:colOff>
      <xdr:row>97</xdr:row>
      <xdr:rowOff>35954</xdr:rowOff>
    </xdr:to>
    <xdr:sp macro="" textlink="">
      <xdr:nvSpPr>
        <xdr:cNvPr id="246" name="楕円 245">
          <a:extLst>
            <a:ext uri="{FF2B5EF4-FFF2-40B4-BE49-F238E27FC236}">
              <a16:creationId xmlns:a16="http://schemas.microsoft.com/office/drawing/2014/main" id="{00000000-0008-0000-0700-0000F6000000}"/>
            </a:ext>
          </a:extLst>
        </xdr:cNvPr>
        <xdr:cNvSpPr/>
      </xdr:nvSpPr>
      <xdr:spPr>
        <a:xfrm>
          <a:off x="4584700" y="165650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84231</xdr:rowOff>
    </xdr:from>
    <xdr:ext cx="599010" cy="259045"/>
    <xdr:sp macro="" textlink="">
      <xdr:nvSpPr>
        <xdr:cNvPr id="247" name="衛生費該当値テキスト">
          <a:extLst>
            <a:ext uri="{FF2B5EF4-FFF2-40B4-BE49-F238E27FC236}">
              <a16:creationId xmlns:a16="http://schemas.microsoft.com/office/drawing/2014/main" id="{00000000-0008-0000-0700-0000F7000000}"/>
            </a:ext>
          </a:extLst>
        </xdr:cNvPr>
        <xdr:cNvSpPr txBox="1"/>
      </xdr:nvSpPr>
      <xdr:spPr>
        <a:xfrm>
          <a:off x="4686300" y="165434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105,563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120717</xdr:rowOff>
    </xdr:from>
    <xdr:to>
      <xdr:col>20</xdr:col>
      <xdr:colOff>38100</xdr:colOff>
      <xdr:row>97</xdr:row>
      <xdr:rowOff>50867</xdr:rowOff>
    </xdr:to>
    <xdr:sp macro="" textlink="">
      <xdr:nvSpPr>
        <xdr:cNvPr id="248" name="楕円 247">
          <a:extLst>
            <a:ext uri="{FF2B5EF4-FFF2-40B4-BE49-F238E27FC236}">
              <a16:creationId xmlns:a16="http://schemas.microsoft.com/office/drawing/2014/main" id="{00000000-0008-0000-0700-0000F8000000}"/>
            </a:ext>
          </a:extLst>
        </xdr:cNvPr>
        <xdr:cNvSpPr/>
      </xdr:nvSpPr>
      <xdr:spPr>
        <a:xfrm>
          <a:off x="3746500" y="165799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97</xdr:row>
      <xdr:rowOff>41994</xdr:rowOff>
    </xdr:from>
    <xdr:ext cx="59901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3497795" y="166726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101,649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512</xdr:rowOff>
    </xdr:from>
    <xdr:to>
      <xdr:col>15</xdr:col>
      <xdr:colOff>101600</xdr:colOff>
      <xdr:row>97</xdr:row>
      <xdr:rowOff>102112</xdr:rowOff>
    </xdr:to>
    <xdr:sp macro="" textlink="">
      <xdr:nvSpPr>
        <xdr:cNvPr id="250" name="楕円 249">
          <a:extLst>
            <a:ext uri="{FF2B5EF4-FFF2-40B4-BE49-F238E27FC236}">
              <a16:creationId xmlns:a16="http://schemas.microsoft.com/office/drawing/2014/main" id="{00000000-0008-0000-0700-0000FA000000}"/>
            </a:ext>
          </a:extLst>
        </xdr:cNvPr>
        <xdr:cNvSpPr/>
      </xdr:nvSpPr>
      <xdr:spPr>
        <a:xfrm>
          <a:off x="2857500" y="166311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93239</xdr:rowOff>
    </xdr:from>
    <xdr:ext cx="534377"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2641111" y="167238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88,199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154504</xdr:rowOff>
    </xdr:from>
    <xdr:to>
      <xdr:col>10</xdr:col>
      <xdr:colOff>165100</xdr:colOff>
      <xdr:row>97</xdr:row>
      <xdr:rowOff>84654</xdr:rowOff>
    </xdr:to>
    <xdr:sp macro="" textlink="">
      <xdr:nvSpPr>
        <xdr:cNvPr id="252" name="楕円 251">
          <a:extLst>
            <a:ext uri="{FF2B5EF4-FFF2-40B4-BE49-F238E27FC236}">
              <a16:creationId xmlns:a16="http://schemas.microsoft.com/office/drawing/2014/main" id="{00000000-0008-0000-0700-0000FC000000}"/>
            </a:ext>
          </a:extLst>
        </xdr:cNvPr>
        <xdr:cNvSpPr/>
      </xdr:nvSpPr>
      <xdr:spPr>
        <a:xfrm>
          <a:off x="1968500" y="166137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75781</xdr:rowOff>
    </xdr:from>
    <xdr:ext cx="534377"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1752111" y="167064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92,781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42269</xdr:rowOff>
    </xdr:from>
    <xdr:to>
      <xdr:col>6</xdr:col>
      <xdr:colOff>38100</xdr:colOff>
      <xdr:row>97</xdr:row>
      <xdr:rowOff>143869</xdr:rowOff>
    </xdr:to>
    <xdr:sp macro="" textlink="">
      <xdr:nvSpPr>
        <xdr:cNvPr id="254" name="楕円 253">
          <a:extLst>
            <a:ext uri="{FF2B5EF4-FFF2-40B4-BE49-F238E27FC236}">
              <a16:creationId xmlns:a16="http://schemas.microsoft.com/office/drawing/2014/main" id="{00000000-0008-0000-0700-0000FE000000}"/>
            </a:ext>
          </a:extLst>
        </xdr:cNvPr>
        <xdr:cNvSpPr/>
      </xdr:nvSpPr>
      <xdr:spPr>
        <a:xfrm>
          <a:off x="1079500" y="166729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134996</xdr:rowOff>
    </xdr:from>
    <xdr:ext cx="534377" cy="259045"/>
    <xdr:sp macro=""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863111" y="167656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77,239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6" name="正方形/長方形 255">
          <a:extLst>
            <a:ext uri="{FF2B5EF4-FFF2-40B4-BE49-F238E27FC236}">
              <a16:creationId xmlns:a16="http://schemas.microsoft.com/office/drawing/2014/main" id="{00000000-0008-0000-0700-000000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7" name="正方形/長方形 256">
          <a:extLst>
            <a:ext uri="{FF2B5EF4-FFF2-40B4-BE49-F238E27FC236}">
              <a16:creationId xmlns:a16="http://schemas.microsoft.com/office/drawing/2014/main" id="{00000000-0008-0000-0700-000001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58" name="正方形/長方形 257">
          <a:extLst>
            <a:ext uri="{FF2B5EF4-FFF2-40B4-BE49-F238E27FC236}">
              <a16:creationId xmlns:a16="http://schemas.microsoft.com/office/drawing/2014/main" id="{00000000-0008-0000-0700-000002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59" name="正方形/長方形 258">
          <a:extLst>
            <a:ext uri="{FF2B5EF4-FFF2-40B4-BE49-F238E27FC236}">
              <a16:creationId xmlns:a16="http://schemas.microsoft.com/office/drawing/2014/main" id="{00000000-0008-0000-0700-000003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0" name="正方形/長方形 259">
          <a:extLst>
            <a:ext uri="{FF2B5EF4-FFF2-40B4-BE49-F238E27FC236}">
              <a16:creationId xmlns:a16="http://schemas.microsoft.com/office/drawing/2014/main" id="{00000000-0008-0000-0700-000004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4" name="テキスト ボックス 263">
          <a:extLst>
            <a:ext uri="{FF2B5EF4-FFF2-40B4-BE49-F238E27FC236}">
              <a16:creationId xmlns:a16="http://schemas.microsoft.com/office/drawing/2014/main" id="{00000000-0008-0000-0700-000008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5" name="直線コネクタ 264">
          <a:extLst>
            <a:ext uri="{FF2B5EF4-FFF2-40B4-BE49-F238E27FC236}">
              <a16:creationId xmlns:a16="http://schemas.microsoft.com/office/drawing/2014/main" id="{00000000-0008-0000-0700-000009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66" name="直線コネクタ 265">
          <a:extLst>
            <a:ext uri="{FF2B5EF4-FFF2-40B4-BE49-F238E27FC236}">
              <a16:creationId xmlns:a16="http://schemas.microsoft.com/office/drawing/2014/main" id="{00000000-0008-0000-0700-00000A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67" name="テキスト ボックス 266">
          <a:extLst>
            <a:ext uri="{FF2B5EF4-FFF2-40B4-BE49-F238E27FC236}">
              <a16:creationId xmlns:a16="http://schemas.microsoft.com/office/drawing/2014/main" id="{00000000-0008-0000-0700-00000B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68" name="直線コネクタ 267">
          <a:extLst>
            <a:ext uri="{FF2B5EF4-FFF2-40B4-BE49-F238E27FC236}">
              <a16:creationId xmlns:a16="http://schemas.microsoft.com/office/drawing/2014/main" id="{00000000-0008-0000-0700-00000C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35577</xdr:rowOff>
    </xdr:from>
    <xdr:ext cx="531299" cy="259045"/>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072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33</xdr:row>
      <xdr:rowOff>168927</xdr:rowOff>
    </xdr:from>
    <xdr:ext cx="531299" cy="259045"/>
    <xdr:sp macro="" textlink="">
      <xdr:nvSpPr>
        <xdr:cNvPr id="271" name="テキスト ボックス 270">
          <a:extLst>
            <a:ext uri="{FF2B5EF4-FFF2-40B4-BE49-F238E27FC236}">
              <a16:creationId xmlns:a16="http://schemas.microsoft.com/office/drawing/2014/main" id="{00000000-0008-0000-0700-00000F010000}"/>
            </a:ext>
          </a:extLst>
        </xdr:cNvPr>
        <xdr:cNvSpPr txBox="1"/>
      </xdr:nvSpPr>
      <xdr:spPr>
        <a:xfrm>
          <a:off x="6072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2" name="直線コネクタ 271">
          <a:extLst>
            <a:ext uri="{FF2B5EF4-FFF2-40B4-BE49-F238E27FC236}">
              <a16:creationId xmlns:a16="http://schemas.microsoft.com/office/drawing/2014/main" id="{00000000-0008-0000-0700-000010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31</xdr:row>
      <xdr:rowOff>130827</xdr:rowOff>
    </xdr:from>
    <xdr:ext cx="531299" cy="259045"/>
    <xdr:sp macro="" textlink="">
      <xdr:nvSpPr>
        <xdr:cNvPr id="273" name="テキスト ボックス 272">
          <a:extLst>
            <a:ext uri="{FF2B5EF4-FFF2-40B4-BE49-F238E27FC236}">
              <a16:creationId xmlns:a16="http://schemas.microsoft.com/office/drawing/2014/main" id="{00000000-0008-0000-0700-000011010000}"/>
            </a:ext>
          </a:extLst>
        </xdr:cNvPr>
        <xdr:cNvSpPr txBox="1"/>
      </xdr:nvSpPr>
      <xdr:spPr>
        <a:xfrm>
          <a:off x="6072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78" name="労働費グラフ枠">
          <a:extLst>
            <a:ext uri="{FF2B5EF4-FFF2-40B4-BE49-F238E27FC236}">
              <a16:creationId xmlns:a16="http://schemas.microsoft.com/office/drawing/2014/main" id="{00000000-0008-0000-0700-000016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78321</xdr:rowOff>
    </xdr:from>
    <xdr:to>
      <xdr:col>54</xdr:col>
      <xdr:colOff>189865</xdr:colOff>
      <xdr:row>39</xdr:row>
      <xdr:rowOff>44450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flipV="1">
          <a:off x="10475595" y="5221821"/>
          <a:ext cx="1270" cy="15091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78846</xdr:rowOff>
    </xdr:from>
    <xdr:ext cx="249299" cy="259045"/>
    <xdr:sp macro="" textlink="">
      <xdr:nvSpPr>
        <xdr:cNvPr id="280" name="労働費最小値テキスト">
          <a:extLst>
            <a:ext uri="{FF2B5EF4-FFF2-40B4-BE49-F238E27FC236}">
              <a16:creationId xmlns:a16="http://schemas.microsoft.com/office/drawing/2014/main" id="{00000000-0008-0000-0700-000018010000}"/>
            </a:ext>
          </a:extLst>
        </xdr:cNvPr>
        <xdr:cNvSpPr txBox="1"/>
      </xdr:nvSpPr>
      <xdr:spPr>
        <a:xfrm>
          <a:off x="10528300" y="676539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24998</xdr:rowOff>
    </xdr:from>
    <xdr:ext cx="534377" cy="259045"/>
    <xdr:sp macro="" textlink="">
      <xdr:nvSpPr>
        <xdr:cNvPr id="282" name="労働費最大値テキスト">
          <a:extLst>
            <a:ext uri="{FF2B5EF4-FFF2-40B4-BE49-F238E27FC236}">
              <a16:creationId xmlns:a16="http://schemas.microsoft.com/office/drawing/2014/main" id="{00000000-0008-0000-0700-00001A010000}"/>
            </a:ext>
          </a:extLst>
        </xdr:cNvPr>
        <xdr:cNvSpPr txBox="1"/>
      </xdr:nvSpPr>
      <xdr:spPr>
        <a:xfrm>
          <a:off x="10528300" y="49970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39,611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78321</xdr:rowOff>
    </xdr:from>
    <xdr:to>
      <xdr:col>55</xdr:col>
      <xdr:colOff>88900</xdr:colOff>
      <xdr:row>30</xdr:row>
      <xdr:rowOff>78321</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a:off x="10388600" y="52218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167746</xdr:rowOff>
    </xdr:from>
    <xdr:ext cx="378565" cy="259045"/>
    <xdr:sp macro="" textlink="">
      <xdr:nvSpPr>
        <xdr:cNvPr id="285" name="労働費平均値テキスト">
          <a:extLst>
            <a:ext uri="{FF2B5EF4-FFF2-40B4-BE49-F238E27FC236}">
              <a16:creationId xmlns:a16="http://schemas.microsoft.com/office/drawing/2014/main" id="{00000000-0008-0000-0700-00001D010000}"/>
            </a:ext>
          </a:extLst>
        </xdr:cNvPr>
        <xdr:cNvSpPr txBox="1"/>
      </xdr:nvSpPr>
      <xdr:spPr>
        <a:xfrm>
          <a:off x="10528300" y="6511396"/>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144869</xdr:rowOff>
    </xdr:from>
    <xdr:to>
      <xdr:col>55</xdr:col>
      <xdr:colOff>50800</xdr:colOff>
      <xdr:row>39</xdr:row>
      <xdr:rowOff>75019</xdr:rowOff>
    </xdr:to>
    <xdr:sp macro="" textlink="">
      <xdr:nvSpPr>
        <xdr:cNvPr id="286" name="フローチャート: 判断 285">
          <a:extLst>
            <a:ext uri="{FF2B5EF4-FFF2-40B4-BE49-F238E27FC236}">
              <a16:creationId xmlns:a16="http://schemas.microsoft.com/office/drawing/2014/main" id="{00000000-0008-0000-0700-00001E010000}"/>
            </a:ext>
          </a:extLst>
        </xdr:cNvPr>
        <xdr:cNvSpPr/>
      </xdr:nvSpPr>
      <xdr:spPr>
        <a:xfrm>
          <a:off x="10426700" y="6659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12027</xdr:rowOff>
    </xdr:from>
    <xdr:to>
      <xdr:col>50</xdr:col>
      <xdr:colOff>114300</xdr:colOff>
      <xdr:row>39</xdr:row>
      <xdr:rowOff>44450</xdr:rowOff>
    </xdr:to>
    <xdr:cxnSp macro="">
      <xdr:nvCxnSpPr>
        <xdr:cNvPr id="287" name="直線コネクタ 286">
          <a:extLst>
            <a:ext uri="{FF2B5EF4-FFF2-40B4-BE49-F238E27FC236}">
              <a16:creationId xmlns:a16="http://schemas.microsoft.com/office/drawing/2014/main" id="{00000000-0008-0000-0700-00001F010000}"/>
            </a:ext>
          </a:extLst>
        </xdr:cNvPr>
        <xdr:cNvCxnSpPr/>
      </xdr:nvCxnSpPr>
      <xdr:spPr>
        <a:xfrm>
          <a:off x="8750300" y="6698577"/>
          <a:ext cx="889000" cy="324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113284</xdr:rowOff>
    </xdr:from>
    <xdr:to>
      <xdr:col>50</xdr:col>
      <xdr:colOff>165100</xdr:colOff>
      <xdr:row>39</xdr:row>
      <xdr:rowOff>43434</xdr:rowOff>
    </xdr:to>
    <xdr:sp macro="" textlink="">
      <xdr:nvSpPr>
        <xdr:cNvPr id="288" name="フローチャート: 判断 287">
          <a:extLst>
            <a:ext uri="{FF2B5EF4-FFF2-40B4-BE49-F238E27FC236}">
              <a16:creationId xmlns:a16="http://schemas.microsoft.com/office/drawing/2014/main" id="{00000000-0008-0000-0700-000020010000}"/>
            </a:ext>
          </a:extLst>
        </xdr:cNvPr>
        <xdr:cNvSpPr/>
      </xdr:nvSpPr>
      <xdr:spPr>
        <a:xfrm>
          <a:off x="9588500" y="66283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37</xdr:row>
      <xdr:rowOff>59961</xdr:rowOff>
    </xdr:from>
    <xdr:ext cx="469744" cy="259045"/>
    <xdr:sp macro="" textlink="">
      <xdr:nvSpPr>
        <xdr:cNvPr id="289" name="テキスト ボックス 288">
          <a:extLst>
            <a:ext uri="{FF2B5EF4-FFF2-40B4-BE49-F238E27FC236}">
              <a16:creationId xmlns:a16="http://schemas.microsoft.com/office/drawing/2014/main" id="{00000000-0008-0000-0700-000021010000}"/>
            </a:ext>
          </a:extLst>
        </xdr:cNvPr>
        <xdr:cNvSpPr txBox="1"/>
      </xdr:nvSpPr>
      <xdr:spPr>
        <a:xfrm>
          <a:off x="9404428" y="64036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38</xdr:row>
      <xdr:rowOff>153454</xdr:rowOff>
    </xdr:from>
    <xdr:to>
      <xdr:col>45</xdr:col>
      <xdr:colOff>177800</xdr:colOff>
      <xdr:row>39</xdr:row>
      <xdr:rowOff>12027</xdr:rowOff>
    </xdr:to>
    <xdr:cxnSp macro="">
      <xdr:nvCxnSpPr>
        <xdr:cNvPr id="290" name="直線コネクタ 289">
          <a:extLst>
            <a:ext uri="{FF2B5EF4-FFF2-40B4-BE49-F238E27FC236}">
              <a16:creationId xmlns:a16="http://schemas.microsoft.com/office/drawing/2014/main" id="{00000000-0008-0000-0700-000022010000}"/>
            </a:ext>
          </a:extLst>
        </xdr:cNvPr>
        <xdr:cNvCxnSpPr/>
      </xdr:nvCxnSpPr>
      <xdr:spPr>
        <a:xfrm>
          <a:off x="7861300" y="6668554"/>
          <a:ext cx="889000" cy="300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127533</xdr:rowOff>
    </xdr:from>
    <xdr:to>
      <xdr:col>46</xdr:col>
      <xdr:colOff>38100</xdr:colOff>
      <xdr:row>39</xdr:row>
      <xdr:rowOff>57683</xdr:rowOff>
    </xdr:to>
    <xdr:sp macro="" textlink="">
      <xdr:nvSpPr>
        <xdr:cNvPr id="291" name="フローチャート: 判断 290">
          <a:extLst>
            <a:ext uri="{FF2B5EF4-FFF2-40B4-BE49-F238E27FC236}">
              <a16:creationId xmlns:a16="http://schemas.microsoft.com/office/drawing/2014/main" id="{00000000-0008-0000-0700-000023010000}"/>
            </a:ext>
          </a:extLst>
        </xdr:cNvPr>
        <xdr:cNvSpPr/>
      </xdr:nvSpPr>
      <xdr:spPr>
        <a:xfrm>
          <a:off x="8699500" y="66426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74210</xdr:rowOff>
    </xdr:from>
    <xdr:ext cx="378565" cy="259045"/>
    <xdr:sp macro="" textlink="">
      <xdr:nvSpPr>
        <xdr:cNvPr id="292" name="テキスト ボックス 291">
          <a:extLst>
            <a:ext uri="{FF2B5EF4-FFF2-40B4-BE49-F238E27FC236}">
              <a16:creationId xmlns:a16="http://schemas.microsoft.com/office/drawing/2014/main" id="{00000000-0008-0000-0700-000024010000}"/>
            </a:ext>
          </a:extLst>
        </xdr:cNvPr>
        <xdr:cNvSpPr txBox="1"/>
      </xdr:nvSpPr>
      <xdr:spPr>
        <a:xfrm>
          <a:off x="8561017" y="641786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79616</xdr:rowOff>
    </xdr:from>
    <xdr:to>
      <xdr:col>41</xdr:col>
      <xdr:colOff>50800</xdr:colOff>
      <xdr:row>38</xdr:row>
      <xdr:rowOff>153454</xdr:rowOff>
    </xdr:to>
    <xdr:cxnSp macro="">
      <xdr:nvCxnSpPr>
        <xdr:cNvPr id="293" name="直線コネクタ 292">
          <a:extLst>
            <a:ext uri="{FF2B5EF4-FFF2-40B4-BE49-F238E27FC236}">
              <a16:creationId xmlns:a16="http://schemas.microsoft.com/office/drawing/2014/main" id="{00000000-0008-0000-0700-000025010000}"/>
            </a:ext>
          </a:extLst>
        </xdr:cNvPr>
        <xdr:cNvCxnSpPr/>
      </xdr:nvCxnSpPr>
      <xdr:spPr>
        <a:xfrm>
          <a:off x="6972300" y="6594716"/>
          <a:ext cx="889000" cy="738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58306</xdr:rowOff>
    </xdr:from>
    <xdr:to>
      <xdr:col>41</xdr:col>
      <xdr:colOff>101600</xdr:colOff>
      <xdr:row>38</xdr:row>
      <xdr:rowOff>159906</xdr:rowOff>
    </xdr:to>
    <xdr:sp macro="" textlink="">
      <xdr:nvSpPr>
        <xdr:cNvPr id="294" name="フローチャート: 判断 293">
          <a:extLst>
            <a:ext uri="{FF2B5EF4-FFF2-40B4-BE49-F238E27FC236}">
              <a16:creationId xmlns:a16="http://schemas.microsoft.com/office/drawing/2014/main" id="{00000000-0008-0000-0700-000026010000}"/>
            </a:ext>
          </a:extLst>
        </xdr:cNvPr>
        <xdr:cNvSpPr/>
      </xdr:nvSpPr>
      <xdr:spPr>
        <a:xfrm>
          <a:off x="7810500" y="65734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37</xdr:row>
      <xdr:rowOff>4983</xdr:rowOff>
    </xdr:from>
    <xdr:ext cx="469744" cy="259045"/>
    <xdr:sp macro="" textlink="">
      <xdr:nvSpPr>
        <xdr:cNvPr id="295" name="テキスト ボックス 294">
          <a:extLst>
            <a:ext uri="{FF2B5EF4-FFF2-40B4-BE49-F238E27FC236}">
              <a16:creationId xmlns:a16="http://schemas.microsoft.com/office/drawing/2014/main" id="{00000000-0008-0000-0700-000027010000}"/>
            </a:ext>
          </a:extLst>
        </xdr:cNvPr>
        <xdr:cNvSpPr txBox="1"/>
      </xdr:nvSpPr>
      <xdr:spPr>
        <a:xfrm>
          <a:off x="7626428" y="63486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171348</xdr:rowOff>
    </xdr:from>
    <xdr:to>
      <xdr:col>36</xdr:col>
      <xdr:colOff>165100</xdr:colOff>
      <xdr:row>38</xdr:row>
      <xdr:rowOff>101498</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6921500" y="6514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36</xdr:row>
      <xdr:rowOff>118025</xdr:rowOff>
    </xdr:from>
    <xdr:ext cx="469744" cy="259045"/>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6737428" y="62902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298" name="テキスト ボックス 297">
          <a:extLst>
            <a:ext uri="{FF2B5EF4-FFF2-40B4-BE49-F238E27FC236}">
              <a16:creationId xmlns:a16="http://schemas.microsoft.com/office/drawing/2014/main" id="{00000000-0008-0000-0700-00002A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03" name="楕円 302">
          <a:extLst>
            <a:ext uri="{FF2B5EF4-FFF2-40B4-BE49-F238E27FC236}">
              <a16:creationId xmlns:a16="http://schemas.microsoft.com/office/drawing/2014/main" id="{00000000-0008-0000-0700-00002F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123296</xdr:rowOff>
    </xdr:from>
    <xdr:ext cx="249299" cy="259045"/>
    <xdr:sp macro="" textlink="">
      <xdr:nvSpPr>
        <xdr:cNvPr id="304" name="労働費該当値テキスト">
          <a:extLst>
            <a:ext uri="{FF2B5EF4-FFF2-40B4-BE49-F238E27FC236}">
              <a16:creationId xmlns:a16="http://schemas.microsoft.com/office/drawing/2014/main" id="{00000000-0008-0000-0700-000030010000}"/>
            </a:ext>
          </a:extLst>
        </xdr:cNvPr>
        <xdr:cNvSpPr txBox="1"/>
      </xdr:nvSpPr>
      <xdr:spPr>
        <a:xfrm>
          <a:off x="10528300" y="663839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05" name="楕円 304">
          <a:extLst>
            <a:ext uri="{FF2B5EF4-FFF2-40B4-BE49-F238E27FC236}">
              <a16:creationId xmlns:a16="http://schemas.microsoft.com/office/drawing/2014/main" id="{00000000-0008-0000-0700-000031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86377</xdr:rowOff>
    </xdr:from>
    <xdr:ext cx="249299"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9514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132677</xdr:rowOff>
    </xdr:from>
    <xdr:to>
      <xdr:col>46</xdr:col>
      <xdr:colOff>38100</xdr:colOff>
      <xdr:row>39</xdr:row>
      <xdr:rowOff>62827</xdr:rowOff>
    </xdr:to>
    <xdr:sp macro="" textlink="">
      <xdr:nvSpPr>
        <xdr:cNvPr id="307" name="楕円 306">
          <a:extLst>
            <a:ext uri="{FF2B5EF4-FFF2-40B4-BE49-F238E27FC236}">
              <a16:creationId xmlns:a16="http://schemas.microsoft.com/office/drawing/2014/main" id="{00000000-0008-0000-0700-000033010000}"/>
            </a:ext>
          </a:extLst>
        </xdr:cNvPr>
        <xdr:cNvSpPr/>
      </xdr:nvSpPr>
      <xdr:spPr>
        <a:xfrm>
          <a:off x="8699500" y="66477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39</xdr:row>
      <xdr:rowOff>53954</xdr:rowOff>
    </xdr:from>
    <xdr:ext cx="378565"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8561017" y="674050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102654</xdr:rowOff>
    </xdr:from>
    <xdr:to>
      <xdr:col>41</xdr:col>
      <xdr:colOff>101600</xdr:colOff>
      <xdr:row>39</xdr:row>
      <xdr:rowOff>32804</xdr:rowOff>
    </xdr:to>
    <xdr:sp macro="" textlink="">
      <xdr:nvSpPr>
        <xdr:cNvPr id="309" name="楕円 308">
          <a:extLst>
            <a:ext uri="{FF2B5EF4-FFF2-40B4-BE49-F238E27FC236}">
              <a16:creationId xmlns:a16="http://schemas.microsoft.com/office/drawing/2014/main" id="{00000000-0008-0000-0700-000035010000}"/>
            </a:ext>
          </a:extLst>
        </xdr:cNvPr>
        <xdr:cNvSpPr/>
      </xdr:nvSpPr>
      <xdr:spPr>
        <a:xfrm>
          <a:off x="7810500" y="66177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39</xdr:row>
      <xdr:rowOff>23931</xdr:rowOff>
    </xdr:from>
    <xdr:ext cx="469744"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7626428" y="67104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28816</xdr:rowOff>
    </xdr:from>
    <xdr:to>
      <xdr:col>36</xdr:col>
      <xdr:colOff>165100</xdr:colOff>
      <xdr:row>38</xdr:row>
      <xdr:rowOff>130416</xdr:rowOff>
    </xdr:to>
    <xdr:sp macro="" textlink="">
      <xdr:nvSpPr>
        <xdr:cNvPr id="311" name="楕円 310">
          <a:extLst>
            <a:ext uri="{FF2B5EF4-FFF2-40B4-BE49-F238E27FC236}">
              <a16:creationId xmlns:a16="http://schemas.microsoft.com/office/drawing/2014/main" id="{00000000-0008-0000-0700-000037010000}"/>
            </a:ext>
          </a:extLst>
        </xdr:cNvPr>
        <xdr:cNvSpPr/>
      </xdr:nvSpPr>
      <xdr:spPr>
        <a:xfrm>
          <a:off x="6921500" y="65439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38</xdr:row>
      <xdr:rowOff>121543</xdr:rowOff>
    </xdr:from>
    <xdr:ext cx="469744"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6737428" y="66366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3" name="正方形/長方形 312">
          <a:extLst>
            <a:ext uri="{FF2B5EF4-FFF2-40B4-BE49-F238E27FC236}">
              <a16:creationId xmlns:a16="http://schemas.microsoft.com/office/drawing/2014/main" id="{00000000-0008-0000-0700-000039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4" name="正方形/長方形 313">
          <a:extLst>
            <a:ext uri="{FF2B5EF4-FFF2-40B4-BE49-F238E27FC236}">
              <a16:creationId xmlns:a16="http://schemas.microsoft.com/office/drawing/2014/main" id="{00000000-0008-0000-0700-00003A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5" name="正方形/長方形 314">
          <a:extLst>
            <a:ext uri="{FF2B5EF4-FFF2-40B4-BE49-F238E27FC236}">
              <a16:creationId xmlns:a16="http://schemas.microsoft.com/office/drawing/2014/main" id="{00000000-0008-0000-0700-00003B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6" name="正方形/長方形 315">
          <a:extLst>
            <a:ext uri="{FF2B5EF4-FFF2-40B4-BE49-F238E27FC236}">
              <a16:creationId xmlns:a16="http://schemas.microsoft.com/office/drawing/2014/main" id="{00000000-0008-0000-0700-00003C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7" name="正方形/長方形 316">
          <a:extLst>
            <a:ext uri="{FF2B5EF4-FFF2-40B4-BE49-F238E27FC236}">
              <a16:creationId xmlns:a16="http://schemas.microsoft.com/office/drawing/2014/main" id="{00000000-0008-0000-0700-00003D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29,861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1" name="テキスト ボックス 320">
          <a:extLst>
            <a:ext uri="{FF2B5EF4-FFF2-40B4-BE49-F238E27FC236}">
              <a16:creationId xmlns:a16="http://schemas.microsoft.com/office/drawing/2014/main" id="{00000000-0008-0000-0700-000041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2" name="直線コネクタ 321">
          <a:extLst>
            <a:ext uri="{FF2B5EF4-FFF2-40B4-BE49-F238E27FC236}">
              <a16:creationId xmlns:a16="http://schemas.microsoft.com/office/drawing/2014/main" id="{00000000-0008-0000-0700-000042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23" name="直線コネクタ 322">
          <a:extLst>
            <a:ext uri="{FF2B5EF4-FFF2-40B4-BE49-F238E27FC236}">
              <a16:creationId xmlns:a16="http://schemas.microsoft.com/office/drawing/2014/main" id="{00000000-0008-0000-0700-000043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24" name="テキスト ボックス 323">
          <a:extLst>
            <a:ext uri="{FF2B5EF4-FFF2-40B4-BE49-F238E27FC236}">
              <a16:creationId xmlns:a16="http://schemas.microsoft.com/office/drawing/2014/main" id="{00000000-0008-0000-0700-000044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25" name="直線コネクタ 324">
          <a:extLst>
            <a:ext uri="{FF2B5EF4-FFF2-40B4-BE49-F238E27FC236}">
              <a16:creationId xmlns:a16="http://schemas.microsoft.com/office/drawing/2014/main" id="{00000000-0008-0000-0700-000045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54627</xdr:rowOff>
    </xdr:from>
    <xdr:ext cx="685572" cy="259045"/>
    <xdr:sp macro="" textlink="">
      <xdr:nvSpPr>
        <xdr:cNvPr id="326" name="テキスト ボックス 325">
          <a:extLst>
            <a:ext uri="{FF2B5EF4-FFF2-40B4-BE49-F238E27FC236}">
              <a16:creationId xmlns:a16="http://schemas.microsoft.com/office/drawing/2014/main" id="{00000000-0008-0000-0700-000046010000}"/>
            </a:ext>
          </a:extLst>
        </xdr:cNvPr>
        <xdr:cNvSpPr txBox="1"/>
      </xdr:nvSpPr>
      <xdr:spPr>
        <a:xfrm>
          <a:off x="5918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111777</xdr:rowOff>
    </xdr:from>
    <xdr:ext cx="685572" cy="259045"/>
    <xdr:sp macro="" textlink="">
      <xdr:nvSpPr>
        <xdr:cNvPr id="328" name="テキスト ボックス 327">
          <a:extLst>
            <a:ext uri="{FF2B5EF4-FFF2-40B4-BE49-F238E27FC236}">
              <a16:creationId xmlns:a16="http://schemas.microsoft.com/office/drawing/2014/main" id="{00000000-0008-0000-0700-000048010000}"/>
            </a:ext>
          </a:extLst>
        </xdr:cNvPr>
        <xdr:cNvSpPr txBox="1"/>
      </xdr:nvSpPr>
      <xdr:spPr>
        <a:xfrm>
          <a:off x="5918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168927</xdr:rowOff>
    </xdr:from>
    <xdr:ext cx="685572" cy="259045"/>
    <xdr:sp macro="" textlink="">
      <xdr:nvSpPr>
        <xdr:cNvPr id="330" name="テキスト ボックス 329">
          <a:extLst>
            <a:ext uri="{FF2B5EF4-FFF2-40B4-BE49-F238E27FC236}">
              <a16:creationId xmlns:a16="http://schemas.microsoft.com/office/drawing/2014/main" id="{00000000-0008-0000-0700-00004A010000}"/>
            </a:ext>
          </a:extLst>
        </xdr:cNvPr>
        <xdr:cNvSpPr txBox="1"/>
      </xdr:nvSpPr>
      <xdr:spPr>
        <a:xfrm>
          <a:off x="5918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3" name="農林水産業費グラフ枠">
          <a:extLst>
            <a:ext uri="{FF2B5EF4-FFF2-40B4-BE49-F238E27FC236}">
              <a16:creationId xmlns:a16="http://schemas.microsoft.com/office/drawing/2014/main" id="{00000000-0008-0000-0700-00004D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52</xdr:row>
      <xdr:rowOff>62786</xdr:rowOff>
    </xdr:from>
    <xdr:to>
      <xdr:col>54</xdr:col>
      <xdr:colOff>189865</xdr:colOff>
      <xdr:row>58</xdr:row>
      <xdr:rowOff>134492</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flipV="1">
          <a:off x="10475595" y="8978186"/>
          <a:ext cx="1270" cy="11004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138319</xdr:rowOff>
    </xdr:from>
    <xdr:ext cx="534377" cy="259045"/>
    <xdr:sp macro="" textlink="">
      <xdr:nvSpPr>
        <xdr:cNvPr id="335" name="農林水産業費最小値テキスト">
          <a:extLst>
            <a:ext uri="{FF2B5EF4-FFF2-40B4-BE49-F238E27FC236}">
              <a16:creationId xmlns:a16="http://schemas.microsoft.com/office/drawing/2014/main" id="{00000000-0008-0000-0700-00004F010000}"/>
            </a:ext>
          </a:extLst>
        </xdr:cNvPr>
        <xdr:cNvSpPr txBox="1"/>
      </xdr:nvSpPr>
      <xdr:spPr>
        <a:xfrm>
          <a:off x="10528300" y="100824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134492</xdr:rowOff>
    </xdr:from>
    <xdr:to>
      <xdr:col>55</xdr:col>
      <xdr:colOff>88900</xdr:colOff>
      <xdr:row>58</xdr:row>
      <xdr:rowOff>134492</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10388600" y="100785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51</xdr:row>
      <xdr:rowOff>9463</xdr:rowOff>
    </xdr:from>
    <xdr:ext cx="690189" cy="259045"/>
    <xdr:sp macro="" textlink="">
      <xdr:nvSpPr>
        <xdr:cNvPr id="337" name="農林水産業費最大値テキスト">
          <a:extLst>
            <a:ext uri="{FF2B5EF4-FFF2-40B4-BE49-F238E27FC236}">
              <a16:creationId xmlns:a16="http://schemas.microsoft.com/office/drawing/2014/main" id="{00000000-0008-0000-0700-000051010000}"/>
            </a:ext>
          </a:extLst>
        </xdr:cNvPr>
        <xdr:cNvSpPr txBox="1"/>
      </xdr:nvSpPr>
      <xdr:spPr>
        <a:xfrm>
          <a:off x="10528300" y="875341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2,418,228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52</xdr:row>
      <xdr:rowOff>62786</xdr:rowOff>
    </xdr:from>
    <xdr:to>
      <xdr:col>55</xdr:col>
      <xdr:colOff>88900</xdr:colOff>
      <xdr:row>52</xdr:row>
      <xdr:rowOff>62786</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10388600" y="89781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86976</xdr:rowOff>
    </xdr:from>
    <xdr:to>
      <xdr:col>55</xdr:col>
      <xdr:colOff>0</xdr:colOff>
      <xdr:row>58</xdr:row>
      <xdr:rowOff>108740</xdr:rowOff>
    </xdr:to>
    <xdr:cxnSp macro="">
      <xdr:nvCxnSpPr>
        <xdr:cNvPr id="339" name="直線コネクタ 338">
          <a:extLst>
            <a:ext uri="{FF2B5EF4-FFF2-40B4-BE49-F238E27FC236}">
              <a16:creationId xmlns:a16="http://schemas.microsoft.com/office/drawing/2014/main" id="{00000000-0008-0000-0700-000053010000}"/>
            </a:ext>
          </a:extLst>
        </xdr:cNvPr>
        <xdr:cNvCxnSpPr/>
      </xdr:nvCxnSpPr>
      <xdr:spPr>
        <a:xfrm flipV="1">
          <a:off x="9639300" y="10031076"/>
          <a:ext cx="838200" cy="217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33382</xdr:rowOff>
    </xdr:from>
    <xdr:ext cx="599010" cy="259045"/>
    <xdr:sp macro="" textlink="">
      <xdr:nvSpPr>
        <xdr:cNvPr id="340" name="農林水産業費平均値テキスト">
          <a:extLst>
            <a:ext uri="{FF2B5EF4-FFF2-40B4-BE49-F238E27FC236}">
              <a16:creationId xmlns:a16="http://schemas.microsoft.com/office/drawing/2014/main" id="{00000000-0008-0000-0700-000054010000}"/>
            </a:ext>
          </a:extLst>
        </xdr:cNvPr>
        <xdr:cNvSpPr txBox="1"/>
      </xdr:nvSpPr>
      <xdr:spPr>
        <a:xfrm>
          <a:off x="10528300" y="980603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171,468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10505</xdr:rowOff>
    </xdr:from>
    <xdr:to>
      <xdr:col>55</xdr:col>
      <xdr:colOff>50800</xdr:colOff>
      <xdr:row>58</xdr:row>
      <xdr:rowOff>112105</xdr:rowOff>
    </xdr:to>
    <xdr:sp macro="" textlink="">
      <xdr:nvSpPr>
        <xdr:cNvPr id="341" name="フローチャート: 判断 340">
          <a:extLst>
            <a:ext uri="{FF2B5EF4-FFF2-40B4-BE49-F238E27FC236}">
              <a16:creationId xmlns:a16="http://schemas.microsoft.com/office/drawing/2014/main" id="{00000000-0008-0000-0700-000055010000}"/>
            </a:ext>
          </a:extLst>
        </xdr:cNvPr>
        <xdr:cNvSpPr/>
      </xdr:nvSpPr>
      <xdr:spPr>
        <a:xfrm>
          <a:off x="10426700" y="9954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106762</xdr:rowOff>
    </xdr:from>
    <xdr:to>
      <xdr:col>50</xdr:col>
      <xdr:colOff>114300</xdr:colOff>
      <xdr:row>58</xdr:row>
      <xdr:rowOff>108740</xdr:rowOff>
    </xdr:to>
    <xdr:cxnSp macro="">
      <xdr:nvCxnSpPr>
        <xdr:cNvPr id="342" name="直線コネクタ 341">
          <a:extLst>
            <a:ext uri="{FF2B5EF4-FFF2-40B4-BE49-F238E27FC236}">
              <a16:creationId xmlns:a16="http://schemas.microsoft.com/office/drawing/2014/main" id="{00000000-0008-0000-0700-000056010000}"/>
            </a:ext>
          </a:extLst>
        </xdr:cNvPr>
        <xdr:cNvCxnSpPr/>
      </xdr:nvCxnSpPr>
      <xdr:spPr>
        <a:xfrm>
          <a:off x="8750300" y="10050862"/>
          <a:ext cx="889000" cy="19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11009</xdr:rowOff>
    </xdr:from>
    <xdr:to>
      <xdr:col>50</xdr:col>
      <xdr:colOff>165100</xdr:colOff>
      <xdr:row>58</xdr:row>
      <xdr:rowOff>112609</xdr:rowOff>
    </xdr:to>
    <xdr:sp macro="" textlink="">
      <xdr:nvSpPr>
        <xdr:cNvPr id="343" name="フローチャート: 判断 342">
          <a:extLst>
            <a:ext uri="{FF2B5EF4-FFF2-40B4-BE49-F238E27FC236}">
              <a16:creationId xmlns:a16="http://schemas.microsoft.com/office/drawing/2014/main" id="{00000000-0008-0000-0700-000057010000}"/>
            </a:ext>
          </a:extLst>
        </xdr:cNvPr>
        <xdr:cNvSpPr/>
      </xdr:nvSpPr>
      <xdr:spPr>
        <a:xfrm>
          <a:off x="9588500" y="9955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129136</xdr:rowOff>
    </xdr:from>
    <xdr:ext cx="599010" cy="259045"/>
    <xdr:sp macro="" textlink="">
      <xdr:nvSpPr>
        <xdr:cNvPr id="344" name="テキスト ボックス 343">
          <a:extLst>
            <a:ext uri="{FF2B5EF4-FFF2-40B4-BE49-F238E27FC236}">
              <a16:creationId xmlns:a16="http://schemas.microsoft.com/office/drawing/2014/main" id="{00000000-0008-0000-0700-000058010000}"/>
            </a:ext>
          </a:extLst>
        </xdr:cNvPr>
        <xdr:cNvSpPr txBox="1"/>
      </xdr:nvSpPr>
      <xdr:spPr>
        <a:xfrm>
          <a:off x="9339795" y="97303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170,365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90212</xdr:rowOff>
    </xdr:from>
    <xdr:to>
      <xdr:col>45</xdr:col>
      <xdr:colOff>177800</xdr:colOff>
      <xdr:row>58</xdr:row>
      <xdr:rowOff>106762</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7861300" y="10034312"/>
          <a:ext cx="889000" cy="165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17473</xdr:rowOff>
    </xdr:from>
    <xdr:to>
      <xdr:col>46</xdr:col>
      <xdr:colOff>38100</xdr:colOff>
      <xdr:row>58</xdr:row>
      <xdr:rowOff>119073</xdr:rowOff>
    </xdr:to>
    <xdr:sp macro="" textlink="">
      <xdr:nvSpPr>
        <xdr:cNvPr id="346" name="フローチャート: 判断 345">
          <a:extLst>
            <a:ext uri="{FF2B5EF4-FFF2-40B4-BE49-F238E27FC236}">
              <a16:creationId xmlns:a16="http://schemas.microsoft.com/office/drawing/2014/main" id="{00000000-0008-0000-0700-00005A010000}"/>
            </a:ext>
          </a:extLst>
        </xdr:cNvPr>
        <xdr:cNvSpPr/>
      </xdr:nvSpPr>
      <xdr:spPr>
        <a:xfrm>
          <a:off x="8699500" y="9961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135600</xdr:rowOff>
    </xdr:from>
    <xdr:ext cx="599010" cy="259045"/>
    <xdr:sp macro="" textlink="">
      <xdr:nvSpPr>
        <xdr:cNvPr id="347" name="テキスト ボックス 346">
          <a:extLst>
            <a:ext uri="{FF2B5EF4-FFF2-40B4-BE49-F238E27FC236}">
              <a16:creationId xmlns:a16="http://schemas.microsoft.com/office/drawing/2014/main" id="{00000000-0008-0000-0700-00005B010000}"/>
            </a:ext>
          </a:extLst>
        </xdr:cNvPr>
        <xdr:cNvSpPr txBox="1"/>
      </xdr:nvSpPr>
      <xdr:spPr>
        <a:xfrm>
          <a:off x="8450795" y="97368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156,227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67952</xdr:rowOff>
    </xdr:from>
    <xdr:to>
      <xdr:col>41</xdr:col>
      <xdr:colOff>50800</xdr:colOff>
      <xdr:row>58</xdr:row>
      <xdr:rowOff>90212</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a:off x="6972300" y="10012052"/>
          <a:ext cx="889000" cy="22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10830</xdr:rowOff>
    </xdr:from>
    <xdr:to>
      <xdr:col>41</xdr:col>
      <xdr:colOff>101600</xdr:colOff>
      <xdr:row>58</xdr:row>
      <xdr:rowOff>112430</xdr:rowOff>
    </xdr:to>
    <xdr:sp macro="" textlink="">
      <xdr:nvSpPr>
        <xdr:cNvPr id="349" name="フローチャート: 判断 348">
          <a:extLst>
            <a:ext uri="{FF2B5EF4-FFF2-40B4-BE49-F238E27FC236}">
              <a16:creationId xmlns:a16="http://schemas.microsoft.com/office/drawing/2014/main" id="{00000000-0008-0000-0700-00005D010000}"/>
            </a:ext>
          </a:extLst>
        </xdr:cNvPr>
        <xdr:cNvSpPr/>
      </xdr:nvSpPr>
      <xdr:spPr>
        <a:xfrm>
          <a:off x="7810500" y="9954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128957</xdr:rowOff>
    </xdr:from>
    <xdr:ext cx="599010" cy="259045"/>
    <xdr:sp macro="" textlink="">
      <xdr:nvSpPr>
        <xdr:cNvPr id="350" name="テキスト ボックス 349">
          <a:extLst>
            <a:ext uri="{FF2B5EF4-FFF2-40B4-BE49-F238E27FC236}">
              <a16:creationId xmlns:a16="http://schemas.microsoft.com/office/drawing/2014/main" id="{00000000-0008-0000-0700-00005E010000}"/>
            </a:ext>
          </a:extLst>
        </xdr:cNvPr>
        <xdr:cNvSpPr txBox="1"/>
      </xdr:nvSpPr>
      <xdr:spPr>
        <a:xfrm>
          <a:off x="7561795" y="97301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8486</xdr:rowOff>
    </xdr:from>
    <xdr:to>
      <xdr:col>36</xdr:col>
      <xdr:colOff>165100</xdr:colOff>
      <xdr:row>58</xdr:row>
      <xdr:rowOff>110086</xdr:rowOff>
    </xdr:to>
    <xdr:sp macro="" textlink="">
      <xdr:nvSpPr>
        <xdr:cNvPr id="351" name="フローチャート: 判断 350">
          <a:extLst>
            <a:ext uri="{FF2B5EF4-FFF2-40B4-BE49-F238E27FC236}">
              <a16:creationId xmlns:a16="http://schemas.microsoft.com/office/drawing/2014/main" id="{00000000-0008-0000-0700-00005F010000}"/>
            </a:ext>
          </a:extLst>
        </xdr:cNvPr>
        <xdr:cNvSpPr/>
      </xdr:nvSpPr>
      <xdr:spPr>
        <a:xfrm>
          <a:off x="6921500" y="99525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126613</xdr:rowOff>
    </xdr:from>
    <xdr:ext cx="599010" cy="259045"/>
    <xdr:sp macro="" textlink="">
      <xdr:nvSpPr>
        <xdr:cNvPr id="352" name="テキスト ボックス 351">
          <a:extLst>
            <a:ext uri="{FF2B5EF4-FFF2-40B4-BE49-F238E27FC236}">
              <a16:creationId xmlns:a16="http://schemas.microsoft.com/office/drawing/2014/main" id="{00000000-0008-0000-0700-000060010000}"/>
            </a:ext>
          </a:extLst>
        </xdr:cNvPr>
        <xdr:cNvSpPr txBox="1"/>
      </xdr:nvSpPr>
      <xdr:spPr>
        <a:xfrm>
          <a:off x="6672795" y="97278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3" name="テキスト ボックス 352">
          <a:extLst>
            <a:ext uri="{FF2B5EF4-FFF2-40B4-BE49-F238E27FC236}">
              <a16:creationId xmlns:a16="http://schemas.microsoft.com/office/drawing/2014/main" id="{00000000-0008-0000-0700-000061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55" name="テキスト ボックス 354">
          <a:extLst>
            <a:ext uri="{FF2B5EF4-FFF2-40B4-BE49-F238E27FC236}">
              <a16:creationId xmlns:a16="http://schemas.microsoft.com/office/drawing/2014/main" id="{00000000-0008-0000-0700-000063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56" name="テキスト ボックス 355">
          <a:extLst>
            <a:ext uri="{FF2B5EF4-FFF2-40B4-BE49-F238E27FC236}">
              <a16:creationId xmlns:a16="http://schemas.microsoft.com/office/drawing/2014/main" id="{00000000-0008-0000-0700-000064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36176</xdr:rowOff>
    </xdr:from>
    <xdr:to>
      <xdr:col>55</xdr:col>
      <xdr:colOff>50800</xdr:colOff>
      <xdr:row>58</xdr:row>
      <xdr:rowOff>137776</xdr:rowOff>
    </xdr:to>
    <xdr:sp macro="" textlink="">
      <xdr:nvSpPr>
        <xdr:cNvPr id="358" name="楕円 357">
          <a:extLst>
            <a:ext uri="{FF2B5EF4-FFF2-40B4-BE49-F238E27FC236}">
              <a16:creationId xmlns:a16="http://schemas.microsoft.com/office/drawing/2014/main" id="{00000000-0008-0000-0700-000066010000}"/>
            </a:ext>
          </a:extLst>
        </xdr:cNvPr>
        <xdr:cNvSpPr/>
      </xdr:nvSpPr>
      <xdr:spPr>
        <a:xfrm>
          <a:off x="10426700" y="99802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160382</xdr:rowOff>
    </xdr:from>
    <xdr:ext cx="599010" cy="259045"/>
    <xdr:sp macro="" textlink="">
      <xdr:nvSpPr>
        <xdr:cNvPr id="359" name="農林水産業費該当値テキスト">
          <a:extLst>
            <a:ext uri="{FF2B5EF4-FFF2-40B4-BE49-F238E27FC236}">
              <a16:creationId xmlns:a16="http://schemas.microsoft.com/office/drawing/2014/main" id="{00000000-0008-0000-0700-000067010000}"/>
            </a:ext>
          </a:extLst>
        </xdr:cNvPr>
        <xdr:cNvSpPr txBox="1"/>
      </xdr:nvSpPr>
      <xdr:spPr>
        <a:xfrm>
          <a:off x="10528300" y="99330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115,319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57940</xdr:rowOff>
    </xdr:from>
    <xdr:to>
      <xdr:col>50</xdr:col>
      <xdr:colOff>165100</xdr:colOff>
      <xdr:row>58</xdr:row>
      <xdr:rowOff>159540</xdr:rowOff>
    </xdr:to>
    <xdr:sp macro="" textlink="">
      <xdr:nvSpPr>
        <xdr:cNvPr id="360" name="楕円 359">
          <a:extLst>
            <a:ext uri="{FF2B5EF4-FFF2-40B4-BE49-F238E27FC236}">
              <a16:creationId xmlns:a16="http://schemas.microsoft.com/office/drawing/2014/main" id="{00000000-0008-0000-0700-000068010000}"/>
            </a:ext>
          </a:extLst>
        </xdr:cNvPr>
        <xdr:cNvSpPr/>
      </xdr:nvSpPr>
      <xdr:spPr>
        <a:xfrm>
          <a:off x="9588500" y="10002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58</xdr:row>
      <xdr:rowOff>150667</xdr:rowOff>
    </xdr:from>
    <xdr:ext cx="534377"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9372111" y="100947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67,716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55962</xdr:rowOff>
    </xdr:from>
    <xdr:to>
      <xdr:col>46</xdr:col>
      <xdr:colOff>38100</xdr:colOff>
      <xdr:row>58</xdr:row>
      <xdr:rowOff>157562</xdr:rowOff>
    </xdr:to>
    <xdr:sp macro="" textlink="">
      <xdr:nvSpPr>
        <xdr:cNvPr id="362" name="楕円 361">
          <a:extLst>
            <a:ext uri="{FF2B5EF4-FFF2-40B4-BE49-F238E27FC236}">
              <a16:creationId xmlns:a16="http://schemas.microsoft.com/office/drawing/2014/main" id="{00000000-0008-0000-0700-00006A010000}"/>
            </a:ext>
          </a:extLst>
        </xdr:cNvPr>
        <xdr:cNvSpPr/>
      </xdr:nvSpPr>
      <xdr:spPr>
        <a:xfrm>
          <a:off x="8699500" y="100000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148689</xdr:rowOff>
    </xdr:from>
    <xdr:ext cx="534377"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8483111" y="100927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72,042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39412</xdr:rowOff>
    </xdr:from>
    <xdr:to>
      <xdr:col>41</xdr:col>
      <xdr:colOff>101600</xdr:colOff>
      <xdr:row>58</xdr:row>
      <xdr:rowOff>141012</xdr:rowOff>
    </xdr:to>
    <xdr:sp macro="" textlink="">
      <xdr:nvSpPr>
        <xdr:cNvPr id="364" name="楕円 363">
          <a:extLst>
            <a:ext uri="{FF2B5EF4-FFF2-40B4-BE49-F238E27FC236}">
              <a16:creationId xmlns:a16="http://schemas.microsoft.com/office/drawing/2014/main" id="{00000000-0008-0000-0700-00006C010000}"/>
            </a:ext>
          </a:extLst>
        </xdr:cNvPr>
        <xdr:cNvSpPr/>
      </xdr:nvSpPr>
      <xdr:spPr>
        <a:xfrm>
          <a:off x="7810500" y="99835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132139</xdr:rowOff>
    </xdr:from>
    <xdr:ext cx="599010"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7561795" y="100762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17152</xdr:rowOff>
    </xdr:from>
    <xdr:to>
      <xdr:col>36</xdr:col>
      <xdr:colOff>165100</xdr:colOff>
      <xdr:row>58</xdr:row>
      <xdr:rowOff>118752</xdr:rowOff>
    </xdr:to>
    <xdr:sp macro="" textlink="">
      <xdr:nvSpPr>
        <xdr:cNvPr id="366" name="楕円 365">
          <a:extLst>
            <a:ext uri="{FF2B5EF4-FFF2-40B4-BE49-F238E27FC236}">
              <a16:creationId xmlns:a16="http://schemas.microsoft.com/office/drawing/2014/main" id="{00000000-0008-0000-0700-00006E010000}"/>
            </a:ext>
          </a:extLst>
        </xdr:cNvPr>
        <xdr:cNvSpPr/>
      </xdr:nvSpPr>
      <xdr:spPr>
        <a:xfrm>
          <a:off x="6921500" y="99612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109879</xdr:rowOff>
    </xdr:from>
    <xdr:ext cx="599010" cy="2590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6672795" y="100539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156,928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68" name="正方形/長方形 367">
          <a:extLst>
            <a:ext uri="{FF2B5EF4-FFF2-40B4-BE49-F238E27FC236}">
              <a16:creationId xmlns:a16="http://schemas.microsoft.com/office/drawing/2014/main" id="{00000000-0008-0000-0700-000070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69" name="正方形/長方形 368">
          <a:extLst>
            <a:ext uri="{FF2B5EF4-FFF2-40B4-BE49-F238E27FC236}">
              <a16:creationId xmlns:a16="http://schemas.microsoft.com/office/drawing/2014/main" id="{00000000-0008-0000-0700-000071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0" name="正方形/長方形 369">
          <a:extLst>
            <a:ext uri="{FF2B5EF4-FFF2-40B4-BE49-F238E27FC236}">
              <a16:creationId xmlns:a16="http://schemas.microsoft.com/office/drawing/2014/main" id="{00000000-0008-0000-0700-000072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1" name="正方形/長方形 370">
          <a:extLst>
            <a:ext uri="{FF2B5EF4-FFF2-40B4-BE49-F238E27FC236}">
              <a16:creationId xmlns:a16="http://schemas.microsoft.com/office/drawing/2014/main" id="{00000000-0008-0000-0700-000073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2" name="正方形/長方形 371">
          <a:extLst>
            <a:ext uri="{FF2B5EF4-FFF2-40B4-BE49-F238E27FC236}">
              <a16:creationId xmlns:a16="http://schemas.microsoft.com/office/drawing/2014/main" id="{00000000-0008-0000-0700-000074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3" name="正方形/長方形 372">
          <a:extLst>
            <a:ext uri="{FF2B5EF4-FFF2-40B4-BE49-F238E27FC236}">
              <a16:creationId xmlns:a16="http://schemas.microsoft.com/office/drawing/2014/main" id="{00000000-0008-0000-0700-000075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4" name="正方形/長方形 373">
          <a:extLst>
            <a:ext uri="{FF2B5EF4-FFF2-40B4-BE49-F238E27FC236}">
              <a16:creationId xmlns:a16="http://schemas.microsoft.com/office/drawing/2014/main" id="{00000000-0008-0000-0700-000076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76" name="テキスト ボックス 375">
          <a:extLst>
            <a:ext uri="{FF2B5EF4-FFF2-40B4-BE49-F238E27FC236}">
              <a16:creationId xmlns:a16="http://schemas.microsoft.com/office/drawing/2014/main" id="{00000000-0008-0000-0700-000078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77" name="直線コネクタ 376">
          <a:extLst>
            <a:ext uri="{FF2B5EF4-FFF2-40B4-BE49-F238E27FC236}">
              <a16:creationId xmlns:a16="http://schemas.microsoft.com/office/drawing/2014/main" id="{00000000-0008-0000-0700-000079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78" name="直線コネクタ 377">
          <a:extLst>
            <a:ext uri="{FF2B5EF4-FFF2-40B4-BE49-F238E27FC236}">
              <a16:creationId xmlns:a16="http://schemas.microsoft.com/office/drawing/2014/main" id="{00000000-0008-0000-0700-00007A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79" name="テキスト ボックス 378">
          <a:extLst>
            <a:ext uri="{FF2B5EF4-FFF2-40B4-BE49-F238E27FC236}">
              <a16:creationId xmlns:a16="http://schemas.microsoft.com/office/drawing/2014/main" id="{00000000-0008-0000-0700-00007B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0" name="直線コネクタ 379">
          <a:extLst>
            <a:ext uri="{FF2B5EF4-FFF2-40B4-BE49-F238E27FC236}">
              <a16:creationId xmlns:a16="http://schemas.microsoft.com/office/drawing/2014/main" id="{00000000-0008-0000-0700-00007C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1" name="テキスト ボックス 380">
          <a:extLst>
            <a:ext uri="{FF2B5EF4-FFF2-40B4-BE49-F238E27FC236}">
              <a16:creationId xmlns:a16="http://schemas.microsoft.com/office/drawing/2014/main" id="{00000000-0008-0000-0700-00007D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2" name="直線コネクタ 381">
          <a:extLst>
            <a:ext uri="{FF2B5EF4-FFF2-40B4-BE49-F238E27FC236}">
              <a16:creationId xmlns:a16="http://schemas.microsoft.com/office/drawing/2014/main" id="{00000000-0008-0000-0700-00007E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85" name="テキスト ボックス 384">
          <a:extLst>
            <a:ext uri="{FF2B5EF4-FFF2-40B4-BE49-F238E27FC236}">
              <a16:creationId xmlns:a16="http://schemas.microsoft.com/office/drawing/2014/main" id="{00000000-0008-0000-0700-000081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87" name="テキスト ボックス 386">
          <a:extLst>
            <a:ext uri="{FF2B5EF4-FFF2-40B4-BE49-F238E27FC236}">
              <a16:creationId xmlns:a16="http://schemas.microsoft.com/office/drawing/2014/main" id="{00000000-0008-0000-0700-000083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88" name="直線コネクタ 387">
          <a:extLst>
            <a:ext uri="{FF2B5EF4-FFF2-40B4-BE49-F238E27FC236}">
              <a16:creationId xmlns:a16="http://schemas.microsoft.com/office/drawing/2014/main" id="{00000000-0008-0000-0700-000084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0" name="商工費グラフ枠">
          <a:extLst>
            <a:ext uri="{FF2B5EF4-FFF2-40B4-BE49-F238E27FC236}">
              <a16:creationId xmlns:a16="http://schemas.microsoft.com/office/drawing/2014/main" id="{00000000-0008-0000-0700-000086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69</xdr:row>
      <xdr:rowOff>127698</xdr:rowOff>
    </xdr:from>
    <xdr:to>
      <xdr:col>54</xdr:col>
      <xdr:colOff>189865</xdr:colOff>
      <xdr:row>79</xdr:row>
      <xdr:rowOff>42951</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flipV="1">
          <a:off x="10475595" y="11957748"/>
          <a:ext cx="1270" cy="16297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46778</xdr:rowOff>
    </xdr:from>
    <xdr:ext cx="378565" cy="259045"/>
    <xdr:sp macro="" textlink="">
      <xdr:nvSpPr>
        <xdr:cNvPr id="392" name="商工費最小値テキスト">
          <a:extLst>
            <a:ext uri="{FF2B5EF4-FFF2-40B4-BE49-F238E27FC236}">
              <a16:creationId xmlns:a16="http://schemas.microsoft.com/office/drawing/2014/main" id="{00000000-0008-0000-0700-000088010000}"/>
            </a:ext>
          </a:extLst>
        </xdr:cNvPr>
        <xdr:cNvSpPr txBox="1"/>
      </xdr:nvSpPr>
      <xdr:spPr>
        <a:xfrm>
          <a:off x="10528300" y="1359132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42951</xdr:rowOff>
    </xdr:from>
    <xdr:to>
      <xdr:col>55</xdr:col>
      <xdr:colOff>88900</xdr:colOff>
      <xdr:row>79</xdr:row>
      <xdr:rowOff>42951</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10388600" y="135875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68</xdr:row>
      <xdr:rowOff>74375</xdr:rowOff>
    </xdr:from>
    <xdr:ext cx="599010" cy="259045"/>
    <xdr:sp macro="" textlink="">
      <xdr:nvSpPr>
        <xdr:cNvPr id="394" name="商工費最大値テキスト">
          <a:extLst>
            <a:ext uri="{FF2B5EF4-FFF2-40B4-BE49-F238E27FC236}">
              <a16:creationId xmlns:a16="http://schemas.microsoft.com/office/drawing/2014/main" id="{00000000-0008-0000-0700-00008A010000}"/>
            </a:ext>
          </a:extLst>
        </xdr:cNvPr>
        <xdr:cNvSpPr txBox="1"/>
      </xdr:nvSpPr>
      <xdr:spPr>
        <a:xfrm>
          <a:off x="10528300" y="117329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856,300</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69</xdr:row>
      <xdr:rowOff>127698</xdr:rowOff>
    </xdr:from>
    <xdr:to>
      <xdr:col>55</xdr:col>
      <xdr:colOff>88900</xdr:colOff>
      <xdr:row>69</xdr:row>
      <xdr:rowOff>127698</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10388600" y="119577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75</xdr:row>
      <xdr:rowOff>82742</xdr:rowOff>
    </xdr:from>
    <xdr:to>
      <xdr:col>55</xdr:col>
      <xdr:colOff>0</xdr:colOff>
      <xdr:row>76</xdr:row>
      <xdr:rowOff>57589</xdr:rowOff>
    </xdr:to>
    <xdr:cxnSp macro="">
      <xdr:nvCxnSpPr>
        <xdr:cNvPr id="396" name="直線コネクタ 395">
          <a:extLst>
            <a:ext uri="{FF2B5EF4-FFF2-40B4-BE49-F238E27FC236}">
              <a16:creationId xmlns:a16="http://schemas.microsoft.com/office/drawing/2014/main" id="{00000000-0008-0000-0700-00008C010000}"/>
            </a:ext>
          </a:extLst>
        </xdr:cNvPr>
        <xdr:cNvCxnSpPr/>
      </xdr:nvCxnSpPr>
      <xdr:spPr>
        <a:xfrm flipV="1">
          <a:off x="9639300" y="12941492"/>
          <a:ext cx="838200" cy="1462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54264</xdr:rowOff>
    </xdr:from>
    <xdr:ext cx="534377" cy="259045"/>
    <xdr:sp macro="" textlink="">
      <xdr:nvSpPr>
        <xdr:cNvPr id="397" name="商工費平均値テキスト">
          <a:extLst>
            <a:ext uri="{FF2B5EF4-FFF2-40B4-BE49-F238E27FC236}">
              <a16:creationId xmlns:a16="http://schemas.microsoft.com/office/drawing/2014/main" id="{00000000-0008-0000-0700-00008D010000}"/>
            </a:ext>
          </a:extLst>
        </xdr:cNvPr>
        <xdr:cNvSpPr txBox="1"/>
      </xdr:nvSpPr>
      <xdr:spPr>
        <a:xfrm>
          <a:off x="10528300" y="1342736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46,857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75837</xdr:rowOff>
    </xdr:from>
    <xdr:to>
      <xdr:col>55</xdr:col>
      <xdr:colOff>50800</xdr:colOff>
      <xdr:row>79</xdr:row>
      <xdr:rowOff>5987</xdr:rowOff>
    </xdr:to>
    <xdr:sp macro="" textlink="">
      <xdr:nvSpPr>
        <xdr:cNvPr id="398" name="フローチャート: 判断 397">
          <a:extLst>
            <a:ext uri="{FF2B5EF4-FFF2-40B4-BE49-F238E27FC236}">
              <a16:creationId xmlns:a16="http://schemas.microsoft.com/office/drawing/2014/main" id="{00000000-0008-0000-0700-00008E010000}"/>
            </a:ext>
          </a:extLst>
        </xdr:cNvPr>
        <xdr:cNvSpPr/>
      </xdr:nvSpPr>
      <xdr:spPr>
        <a:xfrm>
          <a:off x="10426700" y="134489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76</xdr:row>
      <xdr:rowOff>57589</xdr:rowOff>
    </xdr:from>
    <xdr:to>
      <xdr:col>50</xdr:col>
      <xdr:colOff>114300</xdr:colOff>
      <xdr:row>78</xdr:row>
      <xdr:rowOff>110427</xdr:rowOff>
    </xdr:to>
    <xdr:cxnSp macro="">
      <xdr:nvCxnSpPr>
        <xdr:cNvPr id="399" name="直線コネクタ 398">
          <a:extLst>
            <a:ext uri="{FF2B5EF4-FFF2-40B4-BE49-F238E27FC236}">
              <a16:creationId xmlns:a16="http://schemas.microsoft.com/office/drawing/2014/main" id="{00000000-0008-0000-0700-00008F010000}"/>
            </a:ext>
          </a:extLst>
        </xdr:cNvPr>
        <xdr:cNvCxnSpPr/>
      </xdr:nvCxnSpPr>
      <xdr:spPr>
        <a:xfrm flipV="1">
          <a:off x="8750300" y="13087789"/>
          <a:ext cx="889000" cy="3957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78220</xdr:rowOff>
    </xdr:from>
    <xdr:to>
      <xdr:col>50</xdr:col>
      <xdr:colOff>165100</xdr:colOff>
      <xdr:row>79</xdr:row>
      <xdr:rowOff>8370</xdr:rowOff>
    </xdr:to>
    <xdr:sp macro="" textlink="">
      <xdr:nvSpPr>
        <xdr:cNvPr id="400" name="フローチャート: 判断 399">
          <a:extLst>
            <a:ext uri="{FF2B5EF4-FFF2-40B4-BE49-F238E27FC236}">
              <a16:creationId xmlns:a16="http://schemas.microsoft.com/office/drawing/2014/main" id="{00000000-0008-0000-0700-000090010000}"/>
            </a:ext>
          </a:extLst>
        </xdr:cNvPr>
        <xdr:cNvSpPr/>
      </xdr:nvSpPr>
      <xdr:spPr>
        <a:xfrm>
          <a:off x="9588500" y="13451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170947</xdr:rowOff>
    </xdr:from>
    <xdr:ext cx="534377" cy="259045"/>
    <xdr:sp macro="" textlink="">
      <xdr:nvSpPr>
        <xdr:cNvPr id="401" name="テキスト ボックス 400">
          <a:extLst>
            <a:ext uri="{FF2B5EF4-FFF2-40B4-BE49-F238E27FC236}">
              <a16:creationId xmlns:a16="http://schemas.microsoft.com/office/drawing/2014/main" id="{00000000-0008-0000-0700-000091010000}"/>
            </a:ext>
          </a:extLst>
        </xdr:cNvPr>
        <xdr:cNvSpPr txBox="1"/>
      </xdr:nvSpPr>
      <xdr:spPr>
        <a:xfrm>
          <a:off x="9372111" y="135440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81659</xdr:rowOff>
    </xdr:from>
    <xdr:to>
      <xdr:col>45</xdr:col>
      <xdr:colOff>177800</xdr:colOff>
      <xdr:row>78</xdr:row>
      <xdr:rowOff>110427</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7861300" y="13454759"/>
          <a:ext cx="889000" cy="287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73304</xdr:rowOff>
    </xdr:from>
    <xdr:to>
      <xdr:col>46</xdr:col>
      <xdr:colOff>38100</xdr:colOff>
      <xdr:row>79</xdr:row>
      <xdr:rowOff>3454</xdr:rowOff>
    </xdr:to>
    <xdr:sp macro="" textlink="">
      <xdr:nvSpPr>
        <xdr:cNvPr id="403" name="フローチャート: 判断 402">
          <a:extLst>
            <a:ext uri="{FF2B5EF4-FFF2-40B4-BE49-F238E27FC236}">
              <a16:creationId xmlns:a16="http://schemas.microsoft.com/office/drawing/2014/main" id="{00000000-0008-0000-0700-000093010000}"/>
            </a:ext>
          </a:extLst>
        </xdr:cNvPr>
        <xdr:cNvSpPr/>
      </xdr:nvSpPr>
      <xdr:spPr>
        <a:xfrm>
          <a:off x="8699500" y="13446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166031</xdr:rowOff>
    </xdr:from>
    <xdr:ext cx="534377" cy="259045"/>
    <xdr:sp macro="" textlink="">
      <xdr:nvSpPr>
        <xdr:cNvPr id="404" name="テキスト ボックス 403">
          <a:extLst>
            <a:ext uri="{FF2B5EF4-FFF2-40B4-BE49-F238E27FC236}">
              <a16:creationId xmlns:a16="http://schemas.microsoft.com/office/drawing/2014/main" id="{00000000-0008-0000-0700-000094010000}"/>
            </a:ext>
          </a:extLst>
        </xdr:cNvPr>
        <xdr:cNvSpPr txBox="1"/>
      </xdr:nvSpPr>
      <xdr:spPr>
        <a:xfrm>
          <a:off x="8483111" y="135391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81659</xdr:rowOff>
    </xdr:from>
    <xdr:to>
      <xdr:col>41</xdr:col>
      <xdr:colOff>50800</xdr:colOff>
      <xdr:row>78</xdr:row>
      <xdr:rowOff>113598</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flipV="1">
          <a:off x="6972300" y="13454759"/>
          <a:ext cx="889000" cy="319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74208</xdr:rowOff>
    </xdr:from>
    <xdr:to>
      <xdr:col>41</xdr:col>
      <xdr:colOff>101600</xdr:colOff>
      <xdr:row>79</xdr:row>
      <xdr:rowOff>4358</xdr:rowOff>
    </xdr:to>
    <xdr:sp macro="" textlink="">
      <xdr:nvSpPr>
        <xdr:cNvPr id="406" name="フローチャート: 判断 405">
          <a:extLst>
            <a:ext uri="{FF2B5EF4-FFF2-40B4-BE49-F238E27FC236}">
              <a16:creationId xmlns:a16="http://schemas.microsoft.com/office/drawing/2014/main" id="{00000000-0008-0000-0700-000096010000}"/>
            </a:ext>
          </a:extLst>
        </xdr:cNvPr>
        <xdr:cNvSpPr/>
      </xdr:nvSpPr>
      <xdr:spPr>
        <a:xfrm>
          <a:off x="7810500" y="134473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166935</xdr:rowOff>
    </xdr:from>
    <xdr:ext cx="534377" cy="259045"/>
    <xdr:sp macro="" textlink="">
      <xdr:nvSpPr>
        <xdr:cNvPr id="407" name="テキスト ボックス 406">
          <a:extLst>
            <a:ext uri="{FF2B5EF4-FFF2-40B4-BE49-F238E27FC236}">
              <a16:creationId xmlns:a16="http://schemas.microsoft.com/office/drawing/2014/main" id="{00000000-0008-0000-0700-000097010000}"/>
            </a:ext>
          </a:extLst>
        </xdr:cNvPr>
        <xdr:cNvSpPr txBox="1"/>
      </xdr:nvSpPr>
      <xdr:spPr>
        <a:xfrm>
          <a:off x="7594111" y="135400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74995</xdr:rowOff>
    </xdr:from>
    <xdr:to>
      <xdr:col>36</xdr:col>
      <xdr:colOff>165100</xdr:colOff>
      <xdr:row>79</xdr:row>
      <xdr:rowOff>5145</xdr:rowOff>
    </xdr:to>
    <xdr:sp macro="" textlink="">
      <xdr:nvSpPr>
        <xdr:cNvPr id="408" name="フローチャート: 判断 407">
          <a:extLst>
            <a:ext uri="{FF2B5EF4-FFF2-40B4-BE49-F238E27FC236}">
              <a16:creationId xmlns:a16="http://schemas.microsoft.com/office/drawing/2014/main" id="{00000000-0008-0000-0700-000098010000}"/>
            </a:ext>
          </a:extLst>
        </xdr:cNvPr>
        <xdr:cNvSpPr/>
      </xdr:nvSpPr>
      <xdr:spPr>
        <a:xfrm>
          <a:off x="6921500" y="13448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167722</xdr:rowOff>
    </xdr:from>
    <xdr:ext cx="534377" cy="259045"/>
    <xdr:sp macro="" textlink="">
      <xdr:nvSpPr>
        <xdr:cNvPr id="409" name="テキスト ボックス 408">
          <a:extLst>
            <a:ext uri="{FF2B5EF4-FFF2-40B4-BE49-F238E27FC236}">
              <a16:creationId xmlns:a16="http://schemas.microsoft.com/office/drawing/2014/main" id="{00000000-0008-0000-0700-000099010000}"/>
            </a:ext>
          </a:extLst>
        </xdr:cNvPr>
        <xdr:cNvSpPr txBox="1"/>
      </xdr:nvSpPr>
      <xdr:spPr>
        <a:xfrm>
          <a:off x="6705111" y="135408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47,299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0" name="テキスト ボックス 409">
          <a:extLst>
            <a:ext uri="{FF2B5EF4-FFF2-40B4-BE49-F238E27FC236}">
              <a16:creationId xmlns:a16="http://schemas.microsoft.com/office/drawing/2014/main" id="{00000000-0008-0000-0700-00009A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1" name="テキスト ボックス 410">
          <a:extLst>
            <a:ext uri="{FF2B5EF4-FFF2-40B4-BE49-F238E27FC236}">
              <a16:creationId xmlns:a16="http://schemas.microsoft.com/office/drawing/2014/main" id="{00000000-0008-0000-0700-00009B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2" name="テキスト ボックス 411">
          <a:extLst>
            <a:ext uri="{FF2B5EF4-FFF2-40B4-BE49-F238E27FC236}">
              <a16:creationId xmlns:a16="http://schemas.microsoft.com/office/drawing/2014/main" id="{00000000-0008-0000-0700-00009C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75</xdr:row>
      <xdr:rowOff>31942</xdr:rowOff>
    </xdr:from>
    <xdr:to>
      <xdr:col>55</xdr:col>
      <xdr:colOff>50800</xdr:colOff>
      <xdr:row>75</xdr:row>
      <xdr:rowOff>133542</xdr:rowOff>
    </xdr:to>
    <xdr:sp macro="" textlink="">
      <xdr:nvSpPr>
        <xdr:cNvPr id="415" name="楕円 414">
          <a:extLst>
            <a:ext uri="{FF2B5EF4-FFF2-40B4-BE49-F238E27FC236}">
              <a16:creationId xmlns:a16="http://schemas.microsoft.com/office/drawing/2014/main" id="{00000000-0008-0000-0700-00009F010000}"/>
            </a:ext>
          </a:extLst>
        </xdr:cNvPr>
        <xdr:cNvSpPr/>
      </xdr:nvSpPr>
      <xdr:spPr>
        <a:xfrm>
          <a:off x="10426700" y="12890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74</xdr:row>
      <xdr:rowOff>54819</xdr:rowOff>
    </xdr:from>
    <xdr:ext cx="599010" cy="259045"/>
    <xdr:sp macro="" textlink="">
      <xdr:nvSpPr>
        <xdr:cNvPr id="416" name="商工費該当値テキスト">
          <a:extLst>
            <a:ext uri="{FF2B5EF4-FFF2-40B4-BE49-F238E27FC236}">
              <a16:creationId xmlns:a16="http://schemas.microsoft.com/office/drawing/2014/main" id="{00000000-0008-0000-0700-0000A0010000}"/>
            </a:ext>
          </a:extLst>
        </xdr:cNvPr>
        <xdr:cNvSpPr txBox="1"/>
      </xdr:nvSpPr>
      <xdr:spPr>
        <a:xfrm>
          <a:off x="10528300" y="127421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339,899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76</xdr:row>
      <xdr:rowOff>6789</xdr:rowOff>
    </xdr:from>
    <xdr:to>
      <xdr:col>50</xdr:col>
      <xdr:colOff>165100</xdr:colOff>
      <xdr:row>76</xdr:row>
      <xdr:rowOff>108389</xdr:rowOff>
    </xdr:to>
    <xdr:sp macro="" textlink="">
      <xdr:nvSpPr>
        <xdr:cNvPr id="417" name="楕円 416">
          <a:extLst>
            <a:ext uri="{FF2B5EF4-FFF2-40B4-BE49-F238E27FC236}">
              <a16:creationId xmlns:a16="http://schemas.microsoft.com/office/drawing/2014/main" id="{00000000-0008-0000-0700-0000A1010000}"/>
            </a:ext>
          </a:extLst>
        </xdr:cNvPr>
        <xdr:cNvSpPr/>
      </xdr:nvSpPr>
      <xdr:spPr>
        <a:xfrm>
          <a:off x="9588500" y="13036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74</xdr:row>
      <xdr:rowOff>124916</xdr:rowOff>
    </xdr:from>
    <xdr:ext cx="599010"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9339795" y="128122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263,103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59627</xdr:rowOff>
    </xdr:from>
    <xdr:to>
      <xdr:col>46</xdr:col>
      <xdr:colOff>38100</xdr:colOff>
      <xdr:row>78</xdr:row>
      <xdr:rowOff>161227</xdr:rowOff>
    </xdr:to>
    <xdr:sp macro="" textlink="">
      <xdr:nvSpPr>
        <xdr:cNvPr id="419" name="楕円 418">
          <a:extLst>
            <a:ext uri="{FF2B5EF4-FFF2-40B4-BE49-F238E27FC236}">
              <a16:creationId xmlns:a16="http://schemas.microsoft.com/office/drawing/2014/main" id="{00000000-0008-0000-0700-0000A3010000}"/>
            </a:ext>
          </a:extLst>
        </xdr:cNvPr>
        <xdr:cNvSpPr/>
      </xdr:nvSpPr>
      <xdr:spPr>
        <a:xfrm>
          <a:off x="8699500" y="134327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6304</xdr:rowOff>
    </xdr:from>
    <xdr:ext cx="534377"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8483111" y="132079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55,366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30859</xdr:rowOff>
    </xdr:from>
    <xdr:to>
      <xdr:col>41</xdr:col>
      <xdr:colOff>101600</xdr:colOff>
      <xdr:row>78</xdr:row>
      <xdr:rowOff>132459</xdr:rowOff>
    </xdr:to>
    <xdr:sp macro="" textlink="">
      <xdr:nvSpPr>
        <xdr:cNvPr id="421" name="楕円 420">
          <a:extLst>
            <a:ext uri="{FF2B5EF4-FFF2-40B4-BE49-F238E27FC236}">
              <a16:creationId xmlns:a16="http://schemas.microsoft.com/office/drawing/2014/main" id="{00000000-0008-0000-0700-0000A5010000}"/>
            </a:ext>
          </a:extLst>
        </xdr:cNvPr>
        <xdr:cNvSpPr/>
      </xdr:nvSpPr>
      <xdr:spPr>
        <a:xfrm>
          <a:off x="7810500" y="134039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148986</xdr:rowOff>
    </xdr:from>
    <xdr:ext cx="534377"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7594111" y="131791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62798</xdr:rowOff>
    </xdr:from>
    <xdr:to>
      <xdr:col>36</xdr:col>
      <xdr:colOff>165100</xdr:colOff>
      <xdr:row>78</xdr:row>
      <xdr:rowOff>164398</xdr:rowOff>
    </xdr:to>
    <xdr:sp macro="" textlink="">
      <xdr:nvSpPr>
        <xdr:cNvPr id="423" name="楕円 422">
          <a:extLst>
            <a:ext uri="{FF2B5EF4-FFF2-40B4-BE49-F238E27FC236}">
              <a16:creationId xmlns:a16="http://schemas.microsoft.com/office/drawing/2014/main" id="{00000000-0008-0000-0700-0000A7010000}"/>
            </a:ext>
          </a:extLst>
        </xdr:cNvPr>
        <xdr:cNvSpPr/>
      </xdr:nvSpPr>
      <xdr:spPr>
        <a:xfrm>
          <a:off x="6921500" y="134358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9475</xdr:rowOff>
    </xdr:from>
    <xdr:ext cx="534377"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6705111" y="132111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53,702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5" name="正方形/長方形 424">
          <a:extLst>
            <a:ext uri="{FF2B5EF4-FFF2-40B4-BE49-F238E27FC236}">
              <a16:creationId xmlns:a16="http://schemas.microsoft.com/office/drawing/2014/main" id="{00000000-0008-0000-0700-0000A9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6" name="正方形/長方形 425">
          <a:extLst>
            <a:ext uri="{FF2B5EF4-FFF2-40B4-BE49-F238E27FC236}">
              <a16:creationId xmlns:a16="http://schemas.microsoft.com/office/drawing/2014/main" id="{00000000-0008-0000-0700-0000AA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27" name="正方形/長方形 426">
          <a:extLst>
            <a:ext uri="{FF2B5EF4-FFF2-40B4-BE49-F238E27FC236}">
              <a16:creationId xmlns:a16="http://schemas.microsoft.com/office/drawing/2014/main" id="{00000000-0008-0000-0700-0000AB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28" name="正方形/長方形 427">
          <a:extLst>
            <a:ext uri="{FF2B5EF4-FFF2-40B4-BE49-F238E27FC236}">
              <a16:creationId xmlns:a16="http://schemas.microsoft.com/office/drawing/2014/main" id="{00000000-0008-0000-0700-0000AC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29" name="正方形/長方形 428">
          <a:extLst>
            <a:ext uri="{FF2B5EF4-FFF2-40B4-BE49-F238E27FC236}">
              <a16:creationId xmlns:a16="http://schemas.microsoft.com/office/drawing/2014/main" id="{00000000-0008-0000-0700-0000AD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51,751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0" name="正方形/長方形 429">
          <a:extLst>
            <a:ext uri="{FF2B5EF4-FFF2-40B4-BE49-F238E27FC236}">
              <a16:creationId xmlns:a16="http://schemas.microsoft.com/office/drawing/2014/main" id="{00000000-0008-0000-0700-0000AE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1" name="正方形/長方形 430">
          <a:extLst>
            <a:ext uri="{FF2B5EF4-FFF2-40B4-BE49-F238E27FC236}">
              <a16:creationId xmlns:a16="http://schemas.microsoft.com/office/drawing/2014/main" id="{00000000-0008-0000-0700-0000AF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60,095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3" name="テキスト ボックス 432">
          <a:extLst>
            <a:ext uri="{FF2B5EF4-FFF2-40B4-BE49-F238E27FC236}">
              <a16:creationId xmlns:a16="http://schemas.microsoft.com/office/drawing/2014/main" id="{00000000-0008-0000-0700-0000B1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4" name="直線コネクタ 433">
          <a:extLst>
            <a:ext uri="{FF2B5EF4-FFF2-40B4-BE49-F238E27FC236}">
              <a16:creationId xmlns:a16="http://schemas.microsoft.com/office/drawing/2014/main" id="{00000000-0008-0000-0700-0000B2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35" name="直線コネクタ 434">
          <a:extLst>
            <a:ext uri="{FF2B5EF4-FFF2-40B4-BE49-F238E27FC236}">
              <a16:creationId xmlns:a16="http://schemas.microsoft.com/office/drawing/2014/main" id="{00000000-0008-0000-0700-0000B3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36" name="テキスト ボックス 435">
          <a:extLst>
            <a:ext uri="{FF2B5EF4-FFF2-40B4-BE49-F238E27FC236}">
              <a16:creationId xmlns:a16="http://schemas.microsoft.com/office/drawing/2014/main" id="{00000000-0008-0000-0700-0000B4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37" name="直線コネクタ 436">
          <a:extLst>
            <a:ext uri="{FF2B5EF4-FFF2-40B4-BE49-F238E27FC236}">
              <a16:creationId xmlns:a16="http://schemas.microsoft.com/office/drawing/2014/main" id="{00000000-0008-0000-0700-0000B5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54627</xdr:rowOff>
    </xdr:from>
    <xdr:ext cx="595419" cy="259045"/>
    <xdr:sp macro="" textlink="">
      <xdr:nvSpPr>
        <xdr:cNvPr id="438" name="テキスト ボックス 437">
          <a:extLst>
            <a:ext uri="{FF2B5EF4-FFF2-40B4-BE49-F238E27FC236}">
              <a16:creationId xmlns:a16="http://schemas.microsoft.com/office/drawing/2014/main" id="{00000000-0008-0000-0700-0000B6010000}"/>
            </a:ext>
          </a:extLst>
        </xdr:cNvPr>
        <xdr:cNvSpPr txBox="1"/>
      </xdr:nvSpPr>
      <xdr:spPr>
        <a:xfrm>
          <a:off x="6008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39" name="直線コネクタ 438">
          <a:extLst>
            <a:ext uri="{FF2B5EF4-FFF2-40B4-BE49-F238E27FC236}">
              <a16:creationId xmlns:a16="http://schemas.microsoft.com/office/drawing/2014/main" id="{00000000-0008-0000-0700-0000B7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92</xdr:row>
      <xdr:rowOff>111777</xdr:rowOff>
    </xdr:from>
    <xdr:ext cx="685572" cy="259045"/>
    <xdr:sp macro="" textlink="">
      <xdr:nvSpPr>
        <xdr:cNvPr id="440" name="テキスト ボックス 439">
          <a:extLst>
            <a:ext uri="{FF2B5EF4-FFF2-40B4-BE49-F238E27FC236}">
              <a16:creationId xmlns:a16="http://schemas.microsoft.com/office/drawing/2014/main" id="{00000000-0008-0000-0700-0000B8010000}"/>
            </a:ext>
          </a:extLst>
        </xdr:cNvPr>
        <xdr:cNvSpPr txBox="1"/>
      </xdr:nvSpPr>
      <xdr:spPr>
        <a:xfrm>
          <a:off x="5918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168927</xdr:rowOff>
    </xdr:from>
    <xdr:ext cx="685572" cy="259045"/>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5918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44" name="テキスト ボックス 443">
          <a:extLst>
            <a:ext uri="{FF2B5EF4-FFF2-40B4-BE49-F238E27FC236}">
              <a16:creationId xmlns:a16="http://schemas.microsoft.com/office/drawing/2014/main" id="{00000000-0008-0000-0700-0000BC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5" name="土木費グラフ枠">
          <a:extLst>
            <a:ext uri="{FF2B5EF4-FFF2-40B4-BE49-F238E27FC236}">
              <a16:creationId xmlns:a16="http://schemas.microsoft.com/office/drawing/2014/main" id="{00000000-0008-0000-0700-0000BD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84730</xdr:rowOff>
    </xdr:from>
    <xdr:to>
      <xdr:col>54</xdr:col>
      <xdr:colOff>189865</xdr:colOff>
      <xdr:row>98</xdr:row>
      <xdr:rowOff>111927</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flipV="1">
          <a:off x="10475595" y="15515230"/>
          <a:ext cx="1270" cy="13987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115754</xdr:rowOff>
    </xdr:from>
    <xdr:ext cx="534377" cy="259045"/>
    <xdr:sp macro="" textlink="">
      <xdr:nvSpPr>
        <xdr:cNvPr id="447" name="土木費最小値テキスト">
          <a:extLst>
            <a:ext uri="{FF2B5EF4-FFF2-40B4-BE49-F238E27FC236}">
              <a16:creationId xmlns:a16="http://schemas.microsoft.com/office/drawing/2014/main" id="{00000000-0008-0000-0700-0000BF010000}"/>
            </a:ext>
          </a:extLst>
        </xdr:cNvPr>
        <xdr:cNvSpPr txBox="1"/>
      </xdr:nvSpPr>
      <xdr:spPr>
        <a:xfrm>
          <a:off x="10528300" y="169178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30,373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111927</xdr:rowOff>
    </xdr:from>
    <xdr:to>
      <xdr:col>55</xdr:col>
      <xdr:colOff>88900</xdr:colOff>
      <xdr:row>98</xdr:row>
      <xdr:rowOff>111927</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10388600" y="169140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31407</xdr:rowOff>
    </xdr:from>
    <xdr:ext cx="690189" cy="259045"/>
    <xdr:sp macro="" textlink="">
      <xdr:nvSpPr>
        <xdr:cNvPr id="449" name="土木費最大値テキスト">
          <a:extLst>
            <a:ext uri="{FF2B5EF4-FFF2-40B4-BE49-F238E27FC236}">
              <a16:creationId xmlns:a16="http://schemas.microsoft.com/office/drawing/2014/main" id="{00000000-0008-0000-0700-0000C1010000}"/>
            </a:ext>
          </a:extLst>
        </xdr:cNvPr>
        <xdr:cNvSpPr txBox="1"/>
      </xdr:nvSpPr>
      <xdr:spPr>
        <a:xfrm>
          <a:off x="10528300" y="1529045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1,560,117</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84730</xdr:rowOff>
    </xdr:from>
    <xdr:to>
      <xdr:col>55</xdr:col>
      <xdr:colOff>88900</xdr:colOff>
      <xdr:row>90</xdr:row>
      <xdr:rowOff>84730</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10388600" y="155152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128288</xdr:rowOff>
    </xdr:from>
    <xdr:to>
      <xdr:col>55</xdr:col>
      <xdr:colOff>0</xdr:colOff>
      <xdr:row>98</xdr:row>
      <xdr:rowOff>7801</xdr:rowOff>
    </xdr:to>
    <xdr:cxnSp macro="">
      <xdr:nvCxnSpPr>
        <xdr:cNvPr id="451" name="直線コネクタ 450">
          <a:extLst>
            <a:ext uri="{FF2B5EF4-FFF2-40B4-BE49-F238E27FC236}">
              <a16:creationId xmlns:a16="http://schemas.microsoft.com/office/drawing/2014/main" id="{00000000-0008-0000-0700-0000C3010000}"/>
            </a:ext>
          </a:extLst>
        </xdr:cNvPr>
        <xdr:cNvCxnSpPr/>
      </xdr:nvCxnSpPr>
      <xdr:spPr>
        <a:xfrm flipV="1">
          <a:off x="9639300" y="16758938"/>
          <a:ext cx="838200" cy="509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100243</xdr:rowOff>
    </xdr:from>
    <xdr:ext cx="599010" cy="259045"/>
    <xdr:sp macro="" textlink="">
      <xdr:nvSpPr>
        <xdr:cNvPr id="452" name="土木費平均値テキスト">
          <a:extLst>
            <a:ext uri="{FF2B5EF4-FFF2-40B4-BE49-F238E27FC236}">
              <a16:creationId xmlns:a16="http://schemas.microsoft.com/office/drawing/2014/main" id="{00000000-0008-0000-0700-0000C4010000}"/>
            </a:ext>
          </a:extLst>
        </xdr:cNvPr>
        <xdr:cNvSpPr txBox="1"/>
      </xdr:nvSpPr>
      <xdr:spPr>
        <a:xfrm>
          <a:off x="10528300" y="1673089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151,502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121816</xdr:rowOff>
    </xdr:from>
    <xdr:to>
      <xdr:col>55</xdr:col>
      <xdr:colOff>50800</xdr:colOff>
      <xdr:row>98</xdr:row>
      <xdr:rowOff>51966</xdr:rowOff>
    </xdr:to>
    <xdr:sp macro="" textlink="">
      <xdr:nvSpPr>
        <xdr:cNvPr id="453" name="フローチャート: 判断 452">
          <a:extLst>
            <a:ext uri="{FF2B5EF4-FFF2-40B4-BE49-F238E27FC236}">
              <a16:creationId xmlns:a16="http://schemas.microsoft.com/office/drawing/2014/main" id="{00000000-0008-0000-0700-0000C5010000}"/>
            </a:ext>
          </a:extLst>
        </xdr:cNvPr>
        <xdr:cNvSpPr/>
      </xdr:nvSpPr>
      <xdr:spPr>
        <a:xfrm>
          <a:off x="10426700" y="167524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7801</xdr:rowOff>
    </xdr:from>
    <xdr:to>
      <xdr:col>50</xdr:col>
      <xdr:colOff>114300</xdr:colOff>
      <xdr:row>98</xdr:row>
      <xdr:rowOff>14936</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flipV="1">
          <a:off x="8750300" y="16809901"/>
          <a:ext cx="889000" cy="71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124022</xdr:rowOff>
    </xdr:from>
    <xdr:to>
      <xdr:col>50</xdr:col>
      <xdr:colOff>165100</xdr:colOff>
      <xdr:row>98</xdr:row>
      <xdr:rowOff>54172</xdr:rowOff>
    </xdr:to>
    <xdr:sp macro="" textlink="">
      <xdr:nvSpPr>
        <xdr:cNvPr id="455" name="フローチャート: 判断 454">
          <a:extLst>
            <a:ext uri="{FF2B5EF4-FFF2-40B4-BE49-F238E27FC236}">
              <a16:creationId xmlns:a16="http://schemas.microsoft.com/office/drawing/2014/main" id="{00000000-0008-0000-0700-0000C7010000}"/>
            </a:ext>
          </a:extLst>
        </xdr:cNvPr>
        <xdr:cNvSpPr/>
      </xdr:nvSpPr>
      <xdr:spPr>
        <a:xfrm>
          <a:off x="9588500" y="16754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70699</xdr:rowOff>
    </xdr:from>
    <xdr:ext cx="599010" cy="259045"/>
    <xdr:sp macro="" textlink="">
      <xdr:nvSpPr>
        <xdr:cNvPr id="456" name="テキスト ボックス 455">
          <a:extLst>
            <a:ext uri="{FF2B5EF4-FFF2-40B4-BE49-F238E27FC236}">
              <a16:creationId xmlns:a16="http://schemas.microsoft.com/office/drawing/2014/main" id="{00000000-0008-0000-0700-0000C8010000}"/>
            </a:ext>
          </a:extLst>
        </xdr:cNvPr>
        <xdr:cNvSpPr txBox="1"/>
      </xdr:nvSpPr>
      <xdr:spPr>
        <a:xfrm>
          <a:off x="9339795" y="165298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157445</xdr:rowOff>
    </xdr:from>
    <xdr:to>
      <xdr:col>45</xdr:col>
      <xdr:colOff>177800</xdr:colOff>
      <xdr:row>98</xdr:row>
      <xdr:rowOff>14936</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a:off x="7861300" y="16788095"/>
          <a:ext cx="889000" cy="289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137283</xdr:rowOff>
    </xdr:from>
    <xdr:to>
      <xdr:col>46</xdr:col>
      <xdr:colOff>38100</xdr:colOff>
      <xdr:row>98</xdr:row>
      <xdr:rowOff>67433</xdr:rowOff>
    </xdr:to>
    <xdr:sp macro="" textlink="">
      <xdr:nvSpPr>
        <xdr:cNvPr id="458" name="フローチャート: 判断 457">
          <a:extLst>
            <a:ext uri="{FF2B5EF4-FFF2-40B4-BE49-F238E27FC236}">
              <a16:creationId xmlns:a16="http://schemas.microsoft.com/office/drawing/2014/main" id="{00000000-0008-0000-0700-0000CA010000}"/>
            </a:ext>
          </a:extLst>
        </xdr:cNvPr>
        <xdr:cNvSpPr/>
      </xdr:nvSpPr>
      <xdr:spPr>
        <a:xfrm>
          <a:off x="8699500" y="16767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58560</xdr:rowOff>
    </xdr:from>
    <xdr:ext cx="599010" cy="259045"/>
    <xdr:sp macro="" textlink="">
      <xdr:nvSpPr>
        <xdr:cNvPr id="459" name="テキスト ボックス 458">
          <a:extLst>
            <a:ext uri="{FF2B5EF4-FFF2-40B4-BE49-F238E27FC236}">
              <a16:creationId xmlns:a16="http://schemas.microsoft.com/office/drawing/2014/main" id="{00000000-0008-0000-0700-0000CB010000}"/>
            </a:ext>
          </a:extLst>
        </xdr:cNvPr>
        <xdr:cNvSpPr txBox="1"/>
      </xdr:nvSpPr>
      <xdr:spPr>
        <a:xfrm>
          <a:off x="8450795" y="168606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87244</xdr:rowOff>
    </xdr:from>
    <xdr:to>
      <xdr:col>41</xdr:col>
      <xdr:colOff>50800</xdr:colOff>
      <xdr:row>97</xdr:row>
      <xdr:rowOff>157445</xdr:rowOff>
    </xdr:to>
    <xdr:cxnSp macro="">
      <xdr:nvCxnSpPr>
        <xdr:cNvPr id="460" name="直線コネクタ 459">
          <a:extLst>
            <a:ext uri="{FF2B5EF4-FFF2-40B4-BE49-F238E27FC236}">
              <a16:creationId xmlns:a16="http://schemas.microsoft.com/office/drawing/2014/main" id="{00000000-0008-0000-0700-0000CC010000}"/>
            </a:ext>
          </a:extLst>
        </xdr:cNvPr>
        <xdr:cNvCxnSpPr/>
      </xdr:nvCxnSpPr>
      <xdr:spPr>
        <a:xfrm>
          <a:off x="6972300" y="16717894"/>
          <a:ext cx="889000" cy="702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112917</xdr:rowOff>
    </xdr:from>
    <xdr:to>
      <xdr:col>41</xdr:col>
      <xdr:colOff>101600</xdr:colOff>
      <xdr:row>98</xdr:row>
      <xdr:rowOff>43067</xdr:rowOff>
    </xdr:to>
    <xdr:sp macro="" textlink="">
      <xdr:nvSpPr>
        <xdr:cNvPr id="461" name="フローチャート: 判断 460">
          <a:extLst>
            <a:ext uri="{FF2B5EF4-FFF2-40B4-BE49-F238E27FC236}">
              <a16:creationId xmlns:a16="http://schemas.microsoft.com/office/drawing/2014/main" id="{00000000-0008-0000-0700-0000CD010000}"/>
            </a:ext>
          </a:extLst>
        </xdr:cNvPr>
        <xdr:cNvSpPr/>
      </xdr:nvSpPr>
      <xdr:spPr>
        <a:xfrm>
          <a:off x="7810500" y="167435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34194</xdr:rowOff>
    </xdr:from>
    <xdr:ext cx="599010" cy="259045"/>
    <xdr:sp macro="" textlink="">
      <xdr:nvSpPr>
        <xdr:cNvPr id="462" name="テキスト ボックス 461">
          <a:extLst>
            <a:ext uri="{FF2B5EF4-FFF2-40B4-BE49-F238E27FC236}">
              <a16:creationId xmlns:a16="http://schemas.microsoft.com/office/drawing/2014/main" id="{00000000-0008-0000-0700-0000CE010000}"/>
            </a:ext>
          </a:extLst>
        </xdr:cNvPr>
        <xdr:cNvSpPr txBox="1"/>
      </xdr:nvSpPr>
      <xdr:spPr>
        <a:xfrm>
          <a:off x="7561795" y="168362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161,235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132629</xdr:rowOff>
    </xdr:from>
    <xdr:to>
      <xdr:col>36</xdr:col>
      <xdr:colOff>165100</xdr:colOff>
      <xdr:row>98</xdr:row>
      <xdr:rowOff>62779</xdr:rowOff>
    </xdr:to>
    <xdr:sp macro="" textlink="">
      <xdr:nvSpPr>
        <xdr:cNvPr id="463" name="フローチャート: 判断 462">
          <a:extLst>
            <a:ext uri="{FF2B5EF4-FFF2-40B4-BE49-F238E27FC236}">
              <a16:creationId xmlns:a16="http://schemas.microsoft.com/office/drawing/2014/main" id="{00000000-0008-0000-0700-0000CF010000}"/>
            </a:ext>
          </a:extLst>
        </xdr:cNvPr>
        <xdr:cNvSpPr/>
      </xdr:nvSpPr>
      <xdr:spPr>
        <a:xfrm>
          <a:off x="6921500" y="167632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53906</xdr:rowOff>
    </xdr:from>
    <xdr:ext cx="599010" cy="259045"/>
    <xdr:sp macro="" textlink="">
      <xdr:nvSpPr>
        <xdr:cNvPr id="464" name="テキスト ボックス 463">
          <a:extLst>
            <a:ext uri="{FF2B5EF4-FFF2-40B4-BE49-F238E27FC236}">
              <a16:creationId xmlns:a16="http://schemas.microsoft.com/office/drawing/2014/main" id="{00000000-0008-0000-0700-0000D0010000}"/>
            </a:ext>
          </a:extLst>
        </xdr:cNvPr>
        <xdr:cNvSpPr txBox="1"/>
      </xdr:nvSpPr>
      <xdr:spPr>
        <a:xfrm>
          <a:off x="6672795" y="168560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139,677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5" name="テキスト ボックス 464">
          <a:extLst>
            <a:ext uri="{FF2B5EF4-FFF2-40B4-BE49-F238E27FC236}">
              <a16:creationId xmlns:a16="http://schemas.microsoft.com/office/drawing/2014/main" id="{00000000-0008-0000-0700-0000D1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66" name="テキスト ボックス 465">
          <a:extLst>
            <a:ext uri="{FF2B5EF4-FFF2-40B4-BE49-F238E27FC236}">
              <a16:creationId xmlns:a16="http://schemas.microsoft.com/office/drawing/2014/main" id="{00000000-0008-0000-0700-0000D2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67" name="テキスト ボックス 466">
          <a:extLst>
            <a:ext uri="{FF2B5EF4-FFF2-40B4-BE49-F238E27FC236}">
              <a16:creationId xmlns:a16="http://schemas.microsoft.com/office/drawing/2014/main" id="{00000000-0008-0000-0700-0000D3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68" name="テキスト ボックス 467">
          <a:extLst>
            <a:ext uri="{FF2B5EF4-FFF2-40B4-BE49-F238E27FC236}">
              <a16:creationId xmlns:a16="http://schemas.microsoft.com/office/drawing/2014/main" id="{00000000-0008-0000-0700-0000D4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69" name="テキスト ボックス 468">
          <a:extLst>
            <a:ext uri="{FF2B5EF4-FFF2-40B4-BE49-F238E27FC236}">
              <a16:creationId xmlns:a16="http://schemas.microsoft.com/office/drawing/2014/main" id="{00000000-0008-0000-0700-0000D5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77488</xdr:rowOff>
    </xdr:from>
    <xdr:to>
      <xdr:col>55</xdr:col>
      <xdr:colOff>50800</xdr:colOff>
      <xdr:row>98</xdr:row>
      <xdr:rowOff>7638</xdr:rowOff>
    </xdr:to>
    <xdr:sp macro="" textlink="">
      <xdr:nvSpPr>
        <xdr:cNvPr id="470" name="楕円 469">
          <a:extLst>
            <a:ext uri="{FF2B5EF4-FFF2-40B4-BE49-F238E27FC236}">
              <a16:creationId xmlns:a16="http://schemas.microsoft.com/office/drawing/2014/main" id="{00000000-0008-0000-0700-0000D6010000}"/>
            </a:ext>
          </a:extLst>
        </xdr:cNvPr>
        <xdr:cNvSpPr/>
      </xdr:nvSpPr>
      <xdr:spPr>
        <a:xfrm>
          <a:off x="10426700" y="16708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100365</xdr:rowOff>
    </xdr:from>
    <xdr:ext cx="599010" cy="259045"/>
    <xdr:sp macro="" textlink="">
      <xdr:nvSpPr>
        <xdr:cNvPr id="471" name="土木費該当値テキスト">
          <a:extLst>
            <a:ext uri="{FF2B5EF4-FFF2-40B4-BE49-F238E27FC236}">
              <a16:creationId xmlns:a16="http://schemas.microsoft.com/office/drawing/2014/main" id="{00000000-0008-0000-0700-0000D7010000}"/>
            </a:ext>
          </a:extLst>
        </xdr:cNvPr>
        <xdr:cNvSpPr txBox="1"/>
      </xdr:nvSpPr>
      <xdr:spPr>
        <a:xfrm>
          <a:off x="10528300" y="165595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199,980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128451</xdr:rowOff>
    </xdr:from>
    <xdr:to>
      <xdr:col>50</xdr:col>
      <xdr:colOff>165100</xdr:colOff>
      <xdr:row>98</xdr:row>
      <xdr:rowOff>58601</xdr:rowOff>
    </xdr:to>
    <xdr:sp macro="" textlink="">
      <xdr:nvSpPr>
        <xdr:cNvPr id="472" name="楕円 471">
          <a:extLst>
            <a:ext uri="{FF2B5EF4-FFF2-40B4-BE49-F238E27FC236}">
              <a16:creationId xmlns:a16="http://schemas.microsoft.com/office/drawing/2014/main" id="{00000000-0008-0000-0700-0000D8010000}"/>
            </a:ext>
          </a:extLst>
        </xdr:cNvPr>
        <xdr:cNvSpPr/>
      </xdr:nvSpPr>
      <xdr:spPr>
        <a:xfrm>
          <a:off x="9588500" y="167591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49728</xdr:rowOff>
    </xdr:from>
    <xdr:ext cx="59901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9339795" y="168518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144,246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135586</xdr:rowOff>
    </xdr:from>
    <xdr:to>
      <xdr:col>46</xdr:col>
      <xdr:colOff>38100</xdr:colOff>
      <xdr:row>98</xdr:row>
      <xdr:rowOff>65736</xdr:rowOff>
    </xdr:to>
    <xdr:sp macro="" textlink="">
      <xdr:nvSpPr>
        <xdr:cNvPr id="474" name="楕円 473">
          <a:extLst>
            <a:ext uri="{FF2B5EF4-FFF2-40B4-BE49-F238E27FC236}">
              <a16:creationId xmlns:a16="http://schemas.microsoft.com/office/drawing/2014/main" id="{00000000-0008-0000-0700-0000DA010000}"/>
            </a:ext>
          </a:extLst>
        </xdr:cNvPr>
        <xdr:cNvSpPr/>
      </xdr:nvSpPr>
      <xdr:spPr>
        <a:xfrm>
          <a:off x="8699500" y="167662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82263</xdr:rowOff>
    </xdr:from>
    <xdr:ext cx="599010"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8450795" y="165414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136,444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106645</xdr:rowOff>
    </xdr:from>
    <xdr:to>
      <xdr:col>41</xdr:col>
      <xdr:colOff>101600</xdr:colOff>
      <xdr:row>98</xdr:row>
      <xdr:rowOff>36795</xdr:rowOff>
    </xdr:to>
    <xdr:sp macro="" textlink="">
      <xdr:nvSpPr>
        <xdr:cNvPr id="476" name="楕円 475">
          <a:extLst>
            <a:ext uri="{FF2B5EF4-FFF2-40B4-BE49-F238E27FC236}">
              <a16:creationId xmlns:a16="http://schemas.microsoft.com/office/drawing/2014/main" id="{00000000-0008-0000-0700-0000DC010000}"/>
            </a:ext>
          </a:extLst>
        </xdr:cNvPr>
        <xdr:cNvSpPr/>
      </xdr:nvSpPr>
      <xdr:spPr>
        <a:xfrm>
          <a:off x="7810500" y="167372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53322</xdr:rowOff>
    </xdr:from>
    <xdr:ext cx="599010"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7561795" y="165125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168,094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36444</xdr:rowOff>
    </xdr:from>
    <xdr:to>
      <xdr:col>36</xdr:col>
      <xdr:colOff>165100</xdr:colOff>
      <xdr:row>97</xdr:row>
      <xdr:rowOff>138044</xdr:rowOff>
    </xdr:to>
    <xdr:sp macro="" textlink="">
      <xdr:nvSpPr>
        <xdr:cNvPr id="478" name="楕円 477">
          <a:extLst>
            <a:ext uri="{FF2B5EF4-FFF2-40B4-BE49-F238E27FC236}">
              <a16:creationId xmlns:a16="http://schemas.microsoft.com/office/drawing/2014/main" id="{00000000-0008-0000-0700-0000DE010000}"/>
            </a:ext>
          </a:extLst>
        </xdr:cNvPr>
        <xdr:cNvSpPr/>
      </xdr:nvSpPr>
      <xdr:spPr>
        <a:xfrm>
          <a:off x="6921500" y="166670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95</xdr:row>
      <xdr:rowOff>154571</xdr:rowOff>
    </xdr:from>
    <xdr:ext cx="59901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6672795" y="164423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244,867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0" name="正方形/長方形 479">
          <a:extLst>
            <a:ext uri="{FF2B5EF4-FFF2-40B4-BE49-F238E27FC236}">
              <a16:creationId xmlns:a16="http://schemas.microsoft.com/office/drawing/2014/main" id="{00000000-0008-0000-0700-0000E0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1" name="正方形/長方形 480">
          <a:extLst>
            <a:ext uri="{FF2B5EF4-FFF2-40B4-BE49-F238E27FC236}">
              <a16:creationId xmlns:a16="http://schemas.microsoft.com/office/drawing/2014/main" id="{00000000-0008-0000-0700-0000E1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2" name="正方形/長方形 481">
          <a:extLst>
            <a:ext uri="{FF2B5EF4-FFF2-40B4-BE49-F238E27FC236}">
              <a16:creationId xmlns:a16="http://schemas.microsoft.com/office/drawing/2014/main" id="{00000000-0008-0000-0700-0000E2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3" name="正方形/長方形 482">
          <a:extLst>
            <a:ext uri="{FF2B5EF4-FFF2-40B4-BE49-F238E27FC236}">
              <a16:creationId xmlns:a16="http://schemas.microsoft.com/office/drawing/2014/main" id="{00000000-0008-0000-0700-0000E3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4" name="正方形/長方形 483">
          <a:extLst>
            <a:ext uri="{FF2B5EF4-FFF2-40B4-BE49-F238E27FC236}">
              <a16:creationId xmlns:a16="http://schemas.microsoft.com/office/drawing/2014/main" id="{00000000-0008-0000-0700-0000E4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5" name="正方形/長方形 484">
          <a:extLst>
            <a:ext uri="{FF2B5EF4-FFF2-40B4-BE49-F238E27FC236}">
              <a16:creationId xmlns:a16="http://schemas.microsoft.com/office/drawing/2014/main" id="{00000000-0008-0000-0700-0000E5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86" name="正方形/長方形 485">
          <a:extLst>
            <a:ext uri="{FF2B5EF4-FFF2-40B4-BE49-F238E27FC236}">
              <a16:creationId xmlns:a16="http://schemas.microsoft.com/office/drawing/2014/main" id="{00000000-0008-0000-0700-0000E6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87" name="正方形/長方形 486">
          <a:extLst>
            <a:ext uri="{FF2B5EF4-FFF2-40B4-BE49-F238E27FC236}">
              <a16:creationId xmlns:a16="http://schemas.microsoft.com/office/drawing/2014/main" id="{00000000-0008-0000-0700-0000E7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88" name="テキスト ボックス 487">
          <a:extLst>
            <a:ext uri="{FF2B5EF4-FFF2-40B4-BE49-F238E27FC236}">
              <a16:creationId xmlns:a16="http://schemas.microsoft.com/office/drawing/2014/main" id="{00000000-0008-0000-0700-0000E8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89" name="直線コネクタ 488">
          <a:extLst>
            <a:ext uri="{FF2B5EF4-FFF2-40B4-BE49-F238E27FC236}">
              <a16:creationId xmlns:a16="http://schemas.microsoft.com/office/drawing/2014/main" id="{00000000-0008-0000-0700-0000E9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0" name="直線コネクタ 489">
          <a:extLst>
            <a:ext uri="{FF2B5EF4-FFF2-40B4-BE49-F238E27FC236}">
              <a16:creationId xmlns:a16="http://schemas.microsoft.com/office/drawing/2014/main" id="{00000000-0008-0000-0700-0000EA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91" name="テキスト ボックス 490">
          <a:extLst>
            <a:ext uri="{FF2B5EF4-FFF2-40B4-BE49-F238E27FC236}">
              <a16:creationId xmlns:a16="http://schemas.microsoft.com/office/drawing/2014/main" id="{00000000-0008-0000-0700-0000EB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92" name="直線コネクタ 491">
          <a:extLst>
            <a:ext uri="{FF2B5EF4-FFF2-40B4-BE49-F238E27FC236}">
              <a16:creationId xmlns:a16="http://schemas.microsoft.com/office/drawing/2014/main" id="{00000000-0008-0000-0700-0000EC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493" name="テキスト ボックス 492">
          <a:extLst>
            <a:ext uri="{FF2B5EF4-FFF2-40B4-BE49-F238E27FC236}">
              <a16:creationId xmlns:a16="http://schemas.microsoft.com/office/drawing/2014/main" id="{00000000-0008-0000-0700-0000ED010000}"/>
            </a:ext>
          </a:extLst>
        </xdr:cNvPr>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494" name="直線コネクタ 493">
          <a:extLst>
            <a:ext uri="{FF2B5EF4-FFF2-40B4-BE49-F238E27FC236}">
              <a16:creationId xmlns:a16="http://schemas.microsoft.com/office/drawing/2014/main" id="{00000000-0008-0000-0700-0000EE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495" name="テキスト ボックス 494">
          <a:extLst>
            <a:ext uri="{FF2B5EF4-FFF2-40B4-BE49-F238E27FC236}">
              <a16:creationId xmlns:a16="http://schemas.microsoft.com/office/drawing/2014/main" id="{00000000-0008-0000-0700-0000EF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496" name="直線コネクタ 495">
          <a:extLst>
            <a:ext uri="{FF2B5EF4-FFF2-40B4-BE49-F238E27FC236}">
              <a16:creationId xmlns:a16="http://schemas.microsoft.com/office/drawing/2014/main" id="{00000000-0008-0000-0700-0000F0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497" name="テキスト ボックス 496">
          <a:extLst>
            <a:ext uri="{FF2B5EF4-FFF2-40B4-BE49-F238E27FC236}">
              <a16:creationId xmlns:a16="http://schemas.microsoft.com/office/drawing/2014/main" id="{00000000-0008-0000-0700-0000F1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498" name="直線コネクタ 497">
          <a:extLst>
            <a:ext uri="{FF2B5EF4-FFF2-40B4-BE49-F238E27FC236}">
              <a16:creationId xmlns:a16="http://schemas.microsoft.com/office/drawing/2014/main" id="{00000000-0008-0000-0700-0000F2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1" name="テキスト ボックス 500">
          <a:extLst>
            <a:ext uri="{FF2B5EF4-FFF2-40B4-BE49-F238E27FC236}">
              <a16:creationId xmlns:a16="http://schemas.microsoft.com/office/drawing/2014/main" id="{00000000-0008-0000-0700-0000F5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2" name="消防費グラフ枠">
          <a:extLst>
            <a:ext uri="{FF2B5EF4-FFF2-40B4-BE49-F238E27FC236}">
              <a16:creationId xmlns:a16="http://schemas.microsoft.com/office/drawing/2014/main" id="{00000000-0008-0000-0700-0000F6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114645</xdr:rowOff>
    </xdr:from>
    <xdr:to>
      <xdr:col>85</xdr:col>
      <xdr:colOff>126364</xdr:colOff>
      <xdr:row>39</xdr:row>
      <xdr:rowOff>4506</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flipV="1">
          <a:off x="16317595" y="5258145"/>
          <a:ext cx="1269" cy="14329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8333</xdr:rowOff>
    </xdr:from>
    <xdr:ext cx="469744" cy="259045"/>
    <xdr:sp macro="" textlink="">
      <xdr:nvSpPr>
        <xdr:cNvPr id="504" name="消防費最小値テキスト">
          <a:extLst>
            <a:ext uri="{FF2B5EF4-FFF2-40B4-BE49-F238E27FC236}">
              <a16:creationId xmlns:a16="http://schemas.microsoft.com/office/drawing/2014/main" id="{00000000-0008-0000-0700-0000F8010000}"/>
            </a:ext>
          </a:extLst>
        </xdr:cNvPr>
        <xdr:cNvSpPr txBox="1"/>
      </xdr:nvSpPr>
      <xdr:spPr>
        <a:xfrm>
          <a:off x="16370300" y="66948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4506</xdr:rowOff>
    </xdr:from>
    <xdr:to>
      <xdr:col>86</xdr:col>
      <xdr:colOff>25400</xdr:colOff>
      <xdr:row>39</xdr:row>
      <xdr:rowOff>4506</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a:off x="16230600" y="66910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61322</xdr:rowOff>
    </xdr:from>
    <xdr:ext cx="599010" cy="259045"/>
    <xdr:sp macro="" textlink="">
      <xdr:nvSpPr>
        <xdr:cNvPr id="506" name="消防費最大値テキスト">
          <a:extLst>
            <a:ext uri="{FF2B5EF4-FFF2-40B4-BE49-F238E27FC236}">
              <a16:creationId xmlns:a16="http://schemas.microsoft.com/office/drawing/2014/main" id="{00000000-0008-0000-0700-0000FA010000}"/>
            </a:ext>
          </a:extLst>
        </xdr:cNvPr>
        <xdr:cNvSpPr txBox="1"/>
      </xdr:nvSpPr>
      <xdr:spPr>
        <a:xfrm>
          <a:off x="16370300" y="50333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193,288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114645</xdr:rowOff>
    </xdr:from>
    <xdr:to>
      <xdr:col>86</xdr:col>
      <xdr:colOff>25400</xdr:colOff>
      <xdr:row>30</xdr:row>
      <xdr:rowOff>114645</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a:off x="16230600" y="52581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43010</xdr:rowOff>
    </xdr:from>
    <xdr:to>
      <xdr:col>85</xdr:col>
      <xdr:colOff>127000</xdr:colOff>
      <xdr:row>36</xdr:row>
      <xdr:rowOff>153919</xdr:rowOff>
    </xdr:to>
    <xdr:cxnSp macro="">
      <xdr:nvCxnSpPr>
        <xdr:cNvPr id="508" name="直線コネクタ 507">
          <a:extLst>
            <a:ext uri="{FF2B5EF4-FFF2-40B4-BE49-F238E27FC236}">
              <a16:creationId xmlns:a16="http://schemas.microsoft.com/office/drawing/2014/main" id="{00000000-0008-0000-0700-0000FC010000}"/>
            </a:ext>
          </a:extLst>
        </xdr:cNvPr>
        <xdr:cNvCxnSpPr/>
      </xdr:nvCxnSpPr>
      <xdr:spPr>
        <a:xfrm>
          <a:off x="15481300" y="6215210"/>
          <a:ext cx="838200" cy="110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109793</xdr:rowOff>
    </xdr:from>
    <xdr:ext cx="534377" cy="259045"/>
    <xdr:sp macro="" textlink="">
      <xdr:nvSpPr>
        <xdr:cNvPr id="509" name="消防費平均値テキスト">
          <a:extLst>
            <a:ext uri="{FF2B5EF4-FFF2-40B4-BE49-F238E27FC236}">
              <a16:creationId xmlns:a16="http://schemas.microsoft.com/office/drawing/2014/main" id="{00000000-0008-0000-0700-0000FD010000}"/>
            </a:ext>
          </a:extLst>
        </xdr:cNvPr>
        <xdr:cNvSpPr txBox="1"/>
      </xdr:nvSpPr>
      <xdr:spPr>
        <a:xfrm>
          <a:off x="16370300" y="628199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49,427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131366</xdr:rowOff>
    </xdr:from>
    <xdr:to>
      <xdr:col>85</xdr:col>
      <xdr:colOff>177800</xdr:colOff>
      <xdr:row>37</xdr:row>
      <xdr:rowOff>61516</xdr:rowOff>
    </xdr:to>
    <xdr:sp macro="" textlink="">
      <xdr:nvSpPr>
        <xdr:cNvPr id="510" name="フローチャート: 判断 509">
          <a:extLst>
            <a:ext uri="{FF2B5EF4-FFF2-40B4-BE49-F238E27FC236}">
              <a16:creationId xmlns:a16="http://schemas.microsoft.com/office/drawing/2014/main" id="{00000000-0008-0000-0700-0000FE010000}"/>
            </a:ext>
          </a:extLst>
        </xdr:cNvPr>
        <xdr:cNvSpPr/>
      </xdr:nvSpPr>
      <xdr:spPr>
        <a:xfrm>
          <a:off x="16268700" y="63035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43010</xdr:rowOff>
    </xdr:from>
    <xdr:to>
      <xdr:col>81</xdr:col>
      <xdr:colOff>50800</xdr:colOff>
      <xdr:row>36</xdr:row>
      <xdr:rowOff>113563</xdr:rowOff>
    </xdr:to>
    <xdr:cxnSp macro="">
      <xdr:nvCxnSpPr>
        <xdr:cNvPr id="511" name="直線コネクタ 510">
          <a:extLst>
            <a:ext uri="{FF2B5EF4-FFF2-40B4-BE49-F238E27FC236}">
              <a16:creationId xmlns:a16="http://schemas.microsoft.com/office/drawing/2014/main" id="{00000000-0008-0000-0700-0000FF010000}"/>
            </a:ext>
          </a:extLst>
        </xdr:cNvPr>
        <xdr:cNvCxnSpPr/>
      </xdr:nvCxnSpPr>
      <xdr:spPr>
        <a:xfrm flipV="1">
          <a:off x="14592300" y="6215210"/>
          <a:ext cx="889000" cy="705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36</xdr:row>
      <xdr:rowOff>120210</xdr:rowOff>
    </xdr:from>
    <xdr:to>
      <xdr:col>81</xdr:col>
      <xdr:colOff>101600</xdr:colOff>
      <xdr:row>37</xdr:row>
      <xdr:rowOff>50360</xdr:rowOff>
    </xdr:to>
    <xdr:sp macro="" textlink="">
      <xdr:nvSpPr>
        <xdr:cNvPr id="512" name="フローチャート: 判断 511">
          <a:extLst>
            <a:ext uri="{FF2B5EF4-FFF2-40B4-BE49-F238E27FC236}">
              <a16:creationId xmlns:a16="http://schemas.microsoft.com/office/drawing/2014/main" id="{00000000-0008-0000-0700-000000020000}"/>
            </a:ext>
          </a:extLst>
        </xdr:cNvPr>
        <xdr:cNvSpPr/>
      </xdr:nvSpPr>
      <xdr:spPr>
        <a:xfrm>
          <a:off x="15430500" y="6292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41487</xdr:rowOff>
    </xdr:from>
    <xdr:ext cx="534377" cy="259045"/>
    <xdr:sp macro="" textlink="">
      <xdr:nvSpPr>
        <xdr:cNvPr id="513" name="テキスト ボックス 512">
          <a:extLst>
            <a:ext uri="{FF2B5EF4-FFF2-40B4-BE49-F238E27FC236}">
              <a16:creationId xmlns:a16="http://schemas.microsoft.com/office/drawing/2014/main" id="{00000000-0008-0000-0700-000001020000}"/>
            </a:ext>
          </a:extLst>
        </xdr:cNvPr>
        <xdr:cNvSpPr txBox="1"/>
      </xdr:nvSpPr>
      <xdr:spPr>
        <a:xfrm>
          <a:off x="15214111" y="63851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35</xdr:row>
      <xdr:rowOff>7676</xdr:rowOff>
    </xdr:from>
    <xdr:to>
      <xdr:col>76</xdr:col>
      <xdr:colOff>114300</xdr:colOff>
      <xdr:row>36</xdr:row>
      <xdr:rowOff>113563</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a:off x="13703300" y="6008426"/>
          <a:ext cx="889000" cy="2773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117223</xdr:rowOff>
    </xdr:from>
    <xdr:to>
      <xdr:col>76</xdr:col>
      <xdr:colOff>165100</xdr:colOff>
      <xdr:row>37</xdr:row>
      <xdr:rowOff>47373</xdr:rowOff>
    </xdr:to>
    <xdr:sp macro="" textlink="">
      <xdr:nvSpPr>
        <xdr:cNvPr id="515" name="フローチャート: 判断 514">
          <a:extLst>
            <a:ext uri="{FF2B5EF4-FFF2-40B4-BE49-F238E27FC236}">
              <a16:creationId xmlns:a16="http://schemas.microsoft.com/office/drawing/2014/main" id="{00000000-0008-0000-0700-000003020000}"/>
            </a:ext>
          </a:extLst>
        </xdr:cNvPr>
        <xdr:cNvSpPr/>
      </xdr:nvSpPr>
      <xdr:spPr>
        <a:xfrm>
          <a:off x="14541500" y="62894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38500</xdr:rowOff>
    </xdr:from>
    <xdr:ext cx="534377" cy="259045"/>
    <xdr:sp macro="" textlink="">
      <xdr:nvSpPr>
        <xdr:cNvPr id="516" name="テキスト ボックス 515">
          <a:extLst>
            <a:ext uri="{FF2B5EF4-FFF2-40B4-BE49-F238E27FC236}">
              <a16:creationId xmlns:a16="http://schemas.microsoft.com/office/drawing/2014/main" id="{00000000-0008-0000-0700-000004020000}"/>
            </a:ext>
          </a:extLst>
        </xdr:cNvPr>
        <xdr:cNvSpPr txBox="1"/>
      </xdr:nvSpPr>
      <xdr:spPr>
        <a:xfrm>
          <a:off x="14325111" y="63821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35</xdr:row>
      <xdr:rowOff>7676</xdr:rowOff>
    </xdr:from>
    <xdr:to>
      <xdr:col>71</xdr:col>
      <xdr:colOff>177800</xdr:colOff>
      <xdr:row>36</xdr:row>
      <xdr:rowOff>122753</xdr:rowOff>
    </xdr:to>
    <xdr:cxnSp macro="">
      <xdr:nvCxnSpPr>
        <xdr:cNvPr id="517" name="直線コネクタ 516">
          <a:extLst>
            <a:ext uri="{FF2B5EF4-FFF2-40B4-BE49-F238E27FC236}">
              <a16:creationId xmlns:a16="http://schemas.microsoft.com/office/drawing/2014/main" id="{00000000-0008-0000-0700-000005020000}"/>
            </a:ext>
          </a:extLst>
        </xdr:cNvPr>
        <xdr:cNvCxnSpPr/>
      </xdr:nvCxnSpPr>
      <xdr:spPr>
        <a:xfrm flipV="1">
          <a:off x="12814300" y="6008426"/>
          <a:ext cx="889000" cy="2865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56698</xdr:rowOff>
    </xdr:from>
    <xdr:to>
      <xdr:col>72</xdr:col>
      <xdr:colOff>38100</xdr:colOff>
      <xdr:row>36</xdr:row>
      <xdr:rowOff>158298</xdr:rowOff>
    </xdr:to>
    <xdr:sp macro="" textlink="">
      <xdr:nvSpPr>
        <xdr:cNvPr id="518" name="フローチャート: 判断 517">
          <a:extLst>
            <a:ext uri="{FF2B5EF4-FFF2-40B4-BE49-F238E27FC236}">
              <a16:creationId xmlns:a16="http://schemas.microsoft.com/office/drawing/2014/main" id="{00000000-0008-0000-0700-000006020000}"/>
            </a:ext>
          </a:extLst>
        </xdr:cNvPr>
        <xdr:cNvSpPr/>
      </xdr:nvSpPr>
      <xdr:spPr>
        <a:xfrm>
          <a:off x="13652500" y="6228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149425</xdr:rowOff>
    </xdr:from>
    <xdr:ext cx="534377" cy="259045"/>
    <xdr:sp macro="" textlink="">
      <xdr:nvSpPr>
        <xdr:cNvPr id="519" name="テキスト ボックス 518">
          <a:extLst>
            <a:ext uri="{FF2B5EF4-FFF2-40B4-BE49-F238E27FC236}">
              <a16:creationId xmlns:a16="http://schemas.microsoft.com/office/drawing/2014/main" id="{00000000-0008-0000-0700-000007020000}"/>
            </a:ext>
          </a:extLst>
        </xdr:cNvPr>
        <xdr:cNvSpPr txBox="1"/>
      </xdr:nvSpPr>
      <xdr:spPr>
        <a:xfrm>
          <a:off x="13436111" y="63216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142095</xdr:rowOff>
    </xdr:from>
    <xdr:to>
      <xdr:col>67</xdr:col>
      <xdr:colOff>101600</xdr:colOff>
      <xdr:row>37</xdr:row>
      <xdr:rowOff>72245</xdr:rowOff>
    </xdr:to>
    <xdr:sp macro="" textlink="">
      <xdr:nvSpPr>
        <xdr:cNvPr id="520" name="フローチャート: 判断 519">
          <a:extLst>
            <a:ext uri="{FF2B5EF4-FFF2-40B4-BE49-F238E27FC236}">
              <a16:creationId xmlns:a16="http://schemas.microsoft.com/office/drawing/2014/main" id="{00000000-0008-0000-0700-000008020000}"/>
            </a:ext>
          </a:extLst>
        </xdr:cNvPr>
        <xdr:cNvSpPr/>
      </xdr:nvSpPr>
      <xdr:spPr>
        <a:xfrm>
          <a:off x="12763500" y="6314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63372</xdr:rowOff>
    </xdr:from>
    <xdr:ext cx="534377" cy="259045"/>
    <xdr:sp macro="" textlink="">
      <xdr:nvSpPr>
        <xdr:cNvPr id="521" name="テキスト ボックス 520">
          <a:extLst>
            <a:ext uri="{FF2B5EF4-FFF2-40B4-BE49-F238E27FC236}">
              <a16:creationId xmlns:a16="http://schemas.microsoft.com/office/drawing/2014/main" id="{00000000-0008-0000-0700-000009020000}"/>
            </a:ext>
          </a:extLst>
        </xdr:cNvPr>
        <xdr:cNvSpPr txBox="1"/>
      </xdr:nvSpPr>
      <xdr:spPr>
        <a:xfrm>
          <a:off x="12547111" y="64070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2" name="テキスト ボックス 521">
          <a:extLst>
            <a:ext uri="{FF2B5EF4-FFF2-40B4-BE49-F238E27FC236}">
              <a16:creationId xmlns:a16="http://schemas.microsoft.com/office/drawing/2014/main" id="{00000000-0008-0000-0700-00000A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3" name="テキスト ボックス 522">
          <a:extLst>
            <a:ext uri="{FF2B5EF4-FFF2-40B4-BE49-F238E27FC236}">
              <a16:creationId xmlns:a16="http://schemas.microsoft.com/office/drawing/2014/main" id="{00000000-0008-0000-0700-00000B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4" name="テキスト ボックス 523">
          <a:extLst>
            <a:ext uri="{FF2B5EF4-FFF2-40B4-BE49-F238E27FC236}">
              <a16:creationId xmlns:a16="http://schemas.microsoft.com/office/drawing/2014/main" id="{00000000-0008-0000-0700-00000C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5" name="テキスト ボックス 524">
          <a:extLst>
            <a:ext uri="{FF2B5EF4-FFF2-40B4-BE49-F238E27FC236}">
              <a16:creationId xmlns:a16="http://schemas.microsoft.com/office/drawing/2014/main" id="{00000000-0008-0000-0700-00000D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26" name="テキスト ボックス 525">
          <a:extLst>
            <a:ext uri="{FF2B5EF4-FFF2-40B4-BE49-F238E27FC236}">
              <a16:creationId xmlns:a16="http://schemas.microsoft.com/office/drawing/2014/main" id="{00000000-0008-0000-0700-00000E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103119</xdr:rowOff>
    </xdr:from>
    <xdr:to>
      <xdr:col>85</xdr:col>
      <xdr:colOff>177800</xdr:colOff>
      <xdr:row>37</xdr:row>
      <xdr:rowOff>33269</xdr:rowOff>
    </xdr:to>
    <xdr:sp macro="" textlink="">
      <xdr:nvSpPr>
        <xdr:cNvPr id="527" name="楕円 526">
          <a:extLst>
            <a:ext uri="{FF2B5EF4-FFF2-40B4-BE49-F238E27FC236}">
              <a16:creationId xmlns:a16="http://schemas.microsoft.com/office/drawing/2014/main" id="{00000000-0008-0000-0700-00000F020000}"/>
            </a:ext>
          </a:extLst>
        </xdr:cNvPr>
        <xdr:cNvSpPr/>
      </xdr:nvSpPr>
      <xdr:spPr>
        <a:xfrm>
          <a:off x="16268700" y="62753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35</xdr:row>
      <xdr:rowOff>125996</xdr:rowOff>
    </xdr:from>
    <xdr:ext cx="534377" cy="259045"/>
    <xdr:sp macro="" textlink="">
      <xdr:nvSpPr>
        <xdr:cNvPr id="528" name="消防費該当値テキスト">
          <a:extLst>
            <a:ext uri="{FF2B5EF4-FFF2-40B4-BE49-F238E27FC236}">
              <a16:creationId xmlns:a16="http://schemas.microsoft.com/office/drawing/2014/main" id="{00000000-0008-0000-0700-000010020000}"/>
            </a:ext>
          </a:extLst>
        </xdr:cNvPr>
        <xdr:cNvSpPr txBox="1"/>
      </xdr:nvSpPr>
      <xdr:spPr>
        <a:xfrm>
          <a:off x="16370300" y="61267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35</xdr:row>
      <xdr:rowOff>163660</xdr:rowOff>
    </xdr:from>
    <xdr:to>
      <xdr:col>81</xdr:col>
      <xdr:colOff>101600</xdr:colOff>
      <xdr:row>36</xdr:row>
      <xdr:rowOff>93810</xdr:rowOff>
    </xdr:to>
    <xdr:sp macro="" textlink="">
      <xdr:nvSpPr>
        <xdr:cNvPr id="529" name="楕円 528">
          <a:extLst>
            <a:ext uri="{FF2B5EF4-FFF2-40B4-BE49-F238E27FC236}">
              <a16:creationId xmlns:a16="http://schemas.microsoft.com/office/drawing/2014/main" id="{00000000-0008-0000-0700-000011020000}"/>
            </a:ext>
          </a:extLst>
        </xdr:cNvPr>
        <xdr:cNvSpPr/>
      </xdr:nvSpPr>
      <xdr:spPr>
        <a:xfrm>
          <a:off x="15430500" y="6164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34</xdr:row>
      <xdr:rowOff>110337</xdr:rowOff>
    </xdr:from>
    <xdr:ext cx="534377"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5214111" y="59396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67,689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36</xdr:row>
      <xdr:rowOff>62763</xdr:rowOff>
    </xdr:from>
    <xdr:to>
      <xdr:col>76</xdr:col>
      <xdr:colOff>165100</xdr:colOff>
      <xdr:row>36</xdr:row>
      <xdr:rowOff>164363</xdr:rowOff>
    </xdr:to>
    <xdr:sp macro="" textlink="">
      <xdr:nvSpPr>
        <xdr:cNvPr id="531" name="楕円 530">
          <a:extLst>
            <a:ext uri="{FF2B5EF4-FFF2-40B4-BE49-F238E27FC236}">
              <a16:creationId xmlns:a16="http://schemas.microsoft.com/office/drawing/2014/main" id="{00000000-0008-0000-0700-000013020000}"/>
            </a:ext>
          </a:extLst>
        </xdr:cNvPr>
        <xdr:cNvSpPr/>
      </xdr:nvSpPr>
      <xdr:spPr>
        <a:xfrm>
          <a:off x="14541500" y="62349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35</xdr:row>
      <xdr:rowOff>9440</xdr:rowOff>
    </xdr:from>
    <xdr:ext cx="534377"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4325111" y="60101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58,430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34</xdr:row>
      <xdr:rowOff>128326</xdr:rowOff>
    </xdr:from>
    <xdr:to>
      <xdr:col>72</xdr:col>
      <xdr:colOff>38100</xdr:colOff>
      <xdr:row>35</xdr:row>
      <xdr:rowOff>58476</xdr:rowOff>
    </xdr:to>
    <xdr:sp macro="" textlink="">
      <xdr:nvSpPr>
        <xdr:cNvPr id="533" name="楕円 532">
          <a:extLst>
            <a:ext uri="{FF2B5EF4-FFF2-40B4-BE49-F238E27FC236}">
              <a16:creationId xmlns:a16="http://schemas.microsoft.com/office/drawing/2014/main" id="{00000000-0008-0000-0700-000015020000}"/>
            </a:ext>
          </a:extLst>
        </xdr:cNvPr>
        <xdr:cNvSpPr/>
      </xdr:nvSpPr>
      <xdr:spPr>
        <a:xfrm>
          <a:off x="13652500" y="59576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33</xdr:row>
      <xdr:rowOff>75003</xdr:rowOff>
    </xdr:from>
    <xdr:ext cx="534377"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3436111" y="57328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94,826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71953</xdr:rowOff>
    </xdr:from>
    <xdr:to>
      <xdr:col>67</xdr:col>
      <xdr:colOff>101600</xdr:colOff>
      <xdr:row>37</xdr:row>
      <xdr:rowOff>2103</xdr:rowOff>
    </xdr:to>
    <xdr:sp macro="" textlink="">
      <xdr:nvSpPr>
        <xdr:cNvPr id="535" name="楕円 534">
          <a:extLst>
            <a:ext uri="{FF2B5EF4-FFF2-40B4-BE49-F238E27FC236}">
              <a16:creationId xmlns:a16="http://schemas.microsoft.com/office/drawing/2014/main" id="{00000000-0008-0000-0700-000017020000}"/>
            </a:ext>
          </a:extLst>
        </xdr:cNvPr>
        <xdr:cNvSpPr/>
      </xdr:nvSpPr>
      <xdr:spPr>
        <a:xfrm>
          <a:off x="12763500" y="62441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35</xdr:row>
      <xdr:rowOff>18630</xdr:rowOff>
    </xdr:from>
    <xdr:ext cx="534377"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2547111" y="60193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57,224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7" name="正方形/長方形 536">
          <a:extLst>
            <a:ext uri="{FF2B5EF4-FFF2-40B4-BE49-F238E27FC236}">
              <a16:creationId xmlns:a16="http://schemas.microsoft.com/office/drawing/2014/main" id="{00000000-0008-0000-0700-000019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38" name="正方形/長方形 537">
          <a:extLst>
            <a:ext uri="{FF2B5EF4-FFF2-40B4-BE49-F238E27FC236}">
              <a16:creationId xmlns:a16="http://schemas.microsoft.com/office/drawing/2014/main" id="{00000000-0008-0000-0700-00001A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39" name="正方形/長方形 538">
          <a:extLst>
            <a:ext uri="{FF2B5EF4-FFF2-40B4-BE49-F238E27FC236}">
              <a16:creationId xmlns:a16="http://schemas.microsoft.com/office/drawing/2014/main" id="{00000000-0008-0000-0700-00001B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0" name="正方形/長方形 539">
          <a:extLst>
            <a:ext uri="{FF2B5EF4-FFF2-40B4-BE49-F238E27FC236}">
              <a16:creationId xmlns:a16="http://schemas.microsoft.com/office/drawing/2014/main" id="{00000000-0008-0000-0700-00001C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1" name="正方形/長方形 540">
          <a:extLst>
            <a:ext uri="{FF2B5EF4-FFF2-40B4-BE49-F238E27FC236}">
              <a16:creationId xmlns:a16="http://schemas.microsoft.com/office/drawing/2014/main" id="{00000000-0008-0000-0700-00001D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55,480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2" name="正方形/長方形 541">
          <a:extLst>
            <a:ext uri="{FF2B5EF4-FFF2-40B4-BE49-F238E27FC236}">
              <a16:creationId xmlns:a16="http://schemas.microsoft.com/office/drawing/2014/main" id="{00000000-0008-0000-0700-00001E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3" name="正方形/長方形 542">
          <a:extLst>
            <a:ext uri="{FF2B5EF4-FFF2-40B4-BE49-F238E27FC236}">
              <a16:creationId xmlns:a16="http://schemas.microsoft.com/office/drawing/2014/main" id="{00000000-0008-0000-0700-00001F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63,527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4" name="正方形/長方形 543">
          <a:extLst>
            <a:ext uri="{FF2B5EF4-FFF2-40B4-BE49-F238E27FC236}">
              <a16:creationId xmlns:a16="http://schemas.microsoft.com/office/drawing/2014/main" id="{00000000-0008-0000-0700-000020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5" name="テキスト ボックス 544">
          <a:extLst>
            <a:ext uri="{FF2B5EF4-FFF2-40B4-BE49-F238E27FC236}">
              <a16:creationId xmlns:a16="http://schemas.microsoft.com/office/drawing/2014/main" id="{00000000-0008-0000-0700-000021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6" name="直線コネクタ 545">
          <a:extLst>
            <a:ext uri="{FF2B5EF4-FFF2-40B4-BE49-F238E27FC236}">
              <a16:creationId xmlns:a16="http://schemas.microsoft.com/office/drawing/2014/main" id="{00000000-0008-0000-0700-000022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47" name="直線コネクタ 546">
          <a:extLst>
            <a:ext uri="{FF2B5EF4-FFF2-40B4-BE49-F238E27FC236}">
              <a16:creationId xmlns:a16="http://schemas.microsoft.com/office/drawing/2014/main" id="{00000000-0008-0000-0700-000023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48" name="テキスト ボックス 547">
          <a:extLst>
            <a:ext uri="{FF2B5EF4-FFF2-40B4-BE49-F238E27FC236}">
              <a16:creationId xmlns:a16="http://schemas.microsoft.com/office/drawing/2014/main" id="{00000000-0008-0000-0700-000024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49" name="直線コネクタ 548">
          <a:extLst>
            <a:ext uri="{FF2B5EF4-FFF2-40B4-BE49-F238E27FC236}">
              <a16:creationId xmlns:a16="http://schemas.microsoft.com/office/drawing/2014/main" id="{00000000-0008-0000-0700-000025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35577</xdr:rowOff>
    </xdr:from>
    <xdr:ext cx="595419" cy="259045"/>
    <xdr:sp macro="" textlink="">
      <xdr:nvSpPr>
        <xdr:cNvPr id="550" name="テキスト ボックス 549">
          <a:extLst>
            <a:ext uri="{FF2B5EF4-FFF2-40B4-BE49-F238E27FC236}">
              <a16:creationId xmlns:a16="http://schemas.microsoft.com/office/drawing/2014/main" id="{00000000-0008-0000-0700-000026020000}"/>
            </a:ext>
          </a:extLst>
        </xdr:cNvPr>
        <xdr:cNvSpPr txBox="1"/>
      </xdr:nvSpPr>
      <xdr:spPr>
        <a:xfrm>
          <a:off x="11850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51" name="直線コネクタ 550">
          <a:extLst>
            <a:ext uri="{FF2B5EF4-FFF2-40B4-BE49-F238E27FC236}">
              <a16:creationId xmlns:a16="http://schemas.microsoft.com/office/drawing/2014/main" id="{00000000-0008-0000-0700-000027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52" name="テキスト ボックス 551">
          <a:extLst>
            <a:ext uri="{FF2B5EF4-FFF2-40B4-BE49-F238E27FC236}">
              <a16:creationId xmlns:a16="http://schemas.microsoft.com/office/drawing/2014/main" id="{00000000-0008-0000-0700-000028020000}"/>
            </a:ext>
          </a:extLst>
        </xdr:cNvPr>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53" name="直線コネクタ 552">
          <a:extLst>
            <a:ext uri="{FF2B5EF4-FFF2-40B4-BE49-F238E27FC236}">
              <a16:creationId xmlns:a16="http://schemas.microsoft.com/office/drawing/2014/main" id="{00000000-0008-0000-0700-000029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54" name="テキスト ボックス 553">
          <a:extLst>
            <a:ext uri="{FF2B5EF4-FFF2-40B4-BE49-F238E27FC236}">
              <a16:creationId xmlns:a16="http://schemas.microsoft.com/office/drawing/2014/main" id="{00000000-0008-0000-0700-00002A020000}"/>
            </a:ext>
          </a:extLst>
        </xdr:cNvPr>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55" name="直線コネクタ 554">
          <a:extLst>
            <a:ext uri="{FF2B5EF4-FFF2-40B4-BE49-F238E27FC236}">
              <a16:creationId xmlns:a16="http://schemas.microsoft.com/office/drawing/2014/main" id="{00000000-0008-0000-0700-00002B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47</xdr:row>
      <xdr:rowOff>54627</xdr:rowOff>
    </xdr:from>
    <xdr:ext cx="685572" cy="259045"/>
    <xdr:sp macro="" textlink="">
      <xdr:nvSpPr>
        <xdr:cNvPr id="558" name="テキスト ボックス 557">
          <a:extLst>
            <a:ext uri="{FF2B5EF4-FFF2-40B4-BE49-F238E27FC236}">
              <a16:creationId xmlns:a16="http://schemas.microsoft.com/office/drawing/2014/main" id="{00000000-0008-0000-0700-00002E020000}"/>
            </a:ext>
          </a:extLst>
        </xdr:cNvPr>
        <xdr:cNvSpPr txBox="1"/>
      </xdr:nvSpPr>
      <xdr:spPr>
        <a:xfrm>
          <a:off x="11760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9" name="教育費グラフ枠">
          <a:extLst>
            <a:ext uri="{FF2B5EF4-FFF2-40B4-BE49-F238E27FC236}">
              <a16:creationId xmlns:a16="http://schemas.microsoft.com/office/drawing/2014/main" id="{00000000-0008-0000-0700-00002F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10901</xdr:rowOff>
    </xdr:from>
    <xdr:to>
      <xdr:col>85</xdr:col>
      <xdr:colOff>126364</xdr:colOff>
      <xdr:row>58</xdr:row>
      <xdr:rowOff>128664</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flipV="1">
          <a:off x="16317595" y="8754851"/>
          <a:ext cx="1269" cy="13179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132491</xdr:rowOff>
    </xdr:from>
    <xdr:ext cx="534377" cy="259045"/>
    <xdr:sp macro="" textlink="">
      <xdr:nvSpPr>
        <xdr:cNvPr id="561" name="教育費最小値テキスト">
          <a:extLst>
            <a:ext uri="{FF2B5EF4-FFF2-40B4-BE49-F238E27FC236}">
              <a16:creationId xmlns:a16="http://schemas.microsoft.com/office/drawing/2014/main" id="{00000000-0008-0000-0700-000031020000}"/>
            </a:ext>
          </a:extLst>
        </xdr:cNvPr>
        <xdr:cNvSpPr txBox="1"/>
      </xdr:nvSpPr>
      <xdr:spPr>
        <a:xfrm>
          <a:off x="16370300" y="100765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45,793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128664</xdr:rowOff>
    </xdr:from>
    <xdr:to>
      <xdr:col>86</xdr:col>
      <xdr:colOff>25400</xdr:colOff>
      <xdr:row>58</xdr:row>
      <xdr:rowOff>128664</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6230600" y="100727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129028</xdr:rowOff>
    </xdr:from>
    <xdr:ext cx="599010" cy="259045"/>
    <xdr:sp macro="" textlink="">
      <xdr:nvSpPr>
        <xdr:cNvPr id="563" name="教育費最大値テキスト">
          <a:extLst>
            <a:ext uri="{FF2B5EF4-FFF2-40B4-BE49-F238E27FC236}">
              <a16:creationId xmlns:a16="http://schemas.microsoft.com/office/drawing/2014/main" id="{00000000-0008-0000-0700-000033020000}"/>
            </a:ext>
          </a:extLst>
        </xdr:cNvPr>
        <xdr:cNvSpPr txBox="1"/>
      </xdr:nvSpPr>
      <xdr:spPr>
        <a:xfrm>
          <a:off x="16370300" y="85300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737,611</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51</xdr:row>
      <xdr:rowOff>10901</xdr:rowOff>
    </xdr:from>
    <xdr:to>
      <xdr:col>86</xdr:col>
      <xdr:colOff>25400</xdr:colOff>
      <xdr:row>51</xdr:row>
      <xdr:rowOff>10901</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6230600" y="87548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108141</xdr:rowOff>
    </xdr:from>
    <xdr:to>
      <xdr:col>85</xdr:col>
      <xdr:colOff>127000</xdr:colOff>
      <xdr:row>57</xdr:row>
      <xdr:rowOff>158521</xdr:rowOff>
    </xdr:to>
    <xdr:cxnSp macro="">
      <xdr:nvCxnSpPr>
        <xdr:cNvPr id="565" name="直線コネクタ 564">
          <a:extLst>
            <a:ext uri="{FF2B5EF4-FFF2-40B4-BE49-F238E27FC236}">
              <a16:creationId xmlns:a16="http://schemas.microsoft.com/office/drawing/2014/main" id="{00000000-0008-0000-0700-000035020000}"/>
            </a:ext>
          </a:extLst>
        </xdr:cNvPr>
        <xdr:cNvCxnSpPr/>
      </xdr:nvCxnSpPr>
      <xdr:spPr>
        <a:xfrm>
          <a:off x="15481300" y="9880791"/>
          <a:ext cx="838200" cy="503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111819</xdr:rowOff>
    </xdr:from>
    <xdr:ext cx="599010" cy="259045"/>
    <xdr:sp macro="" textlink="">
      <xdr:nvSpPr>
        <xdr:cNvPr id="566" name="教育費平均値テキスト">
          <a:extLst>
            <a:ext uri="{FF2B5EF4-FFF2-40B4-BE49-F238E27FC236}">
              <a16:creationId xmlns:a16="http://schemas.microsoft.com/office/drawing/2014/main" id="{00000000-0008-0000-0700-000036020000}"/>
            </a:ext>
          </a:extLst>
        </xdr:cNvPr>
        <xdr:cNvSpPr txBox="1"/>
      </xdr:nvSpPr>
      <xdr:spPr>
        <a:xfrm>
          <a:off x="16370300" y="971301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129,978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88942</xdr:rowOff>
    </xdr:from>
    <xdr:to>
      <xdr:col>85</xdr:col>
      <xdr:colOff>177800</xdr:colOff>
      <xdr:row>58</xdr:row>
      <xdr:rowOff>19092</xdr:rowOff>
    </xdr:to>
    <xdr:sp macro="" textlink="">
      <xdr:nvSpPr>
        <xdr:cNvPr id="567" name="フローチャート: 判断 566">
          <a:extLst>
            <a:ext uri="{FF2B5EF4-FFF2-40B4-BE49-F238E27FC236}">
              <a16:creationId xmlns:a16="http://schemas.microsoft.com/office/drawing/2014/main" id="{00000000-0008-0000-0700-000037020000}"/>
            </a:ext>
          </a:extLst>
        </xdr:cNvPr>
        <xdr:cNvSpPr/>
      </xdr:nvSpPr>
      <xdr:spPr>
        <a:xfrm>
          <a:off x="16268700" y="9861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108141</xdr:rowOff>
    </xdr:from>
    <xdr:to>
      <xdr:col>81</xdr:col>
      <xdr:colOff>50800</xdr:colOff>
      <xdr:row>58</xdr:row>
      <xdr:rowOff>29917</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flipV="1">
          <a:off x="14592300" y="9880791"/>
          <a:ext cx="889000" cy="932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98890</xdr:rowOff>
    </xdr:from>
    <xdr:to>
      <xdr:col>81</xdr:col>
      <xdr:colOff>101600</xdr:colOff>
      <xdr:row>58</xdr:row>
      <xdr:rowOff>29040</xdr:rowOff>
    </xdr:to>
    <xdr:sp macro="" textlink="">
      <xdr:nvSpPr>
        <xdr:cNvPr id="569" name="フローチャート: 判断 568">
          <a:extLst>
            <a:ext uri="{FF2B5EF4-FFF2-40B4-BE49-F238E27FC236}">
              <a16:creationId xmlns:a16="http://schemas.microsoft.com/office/drawing/2014/main" id="{00000000-0008-0000-0700-000039020000}"/>
            </a:ext>
          </a:extLst>
        </xdr:cNvPr>
        <xdr:cNvSpPr/>
      </xdr:nvSpPr>
      <xdr:spPr>
        <a:xfrm>
          <a:off x="15430500" y="9871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58</xdr:row>
      <xdr:rowOff>20167</xdr:rowOff>
    </xdr:from>
    <xdr:ext cx="599010" cy="259045"/>
    <xdr:sp macro="" textlink="">
      <xdr:nvSpPr>
        <xdr:cNvPr id="570" name="テキスト ボックス 569">
          <a:extLst>
            <a:ext uri="{FF2B5EF4-FFF2-40B4-BE49-F238E27FC236}">
              <a16:creationId xmlns:a16="http://schemas.microsoft.com/office/drawing/2014/main" id="{00000000-0008-0000-0700-00003A020000}"/>
            </a:ext>
          </a:extLst>
        </xdr:cNvPr>
        <xdr:cNvSpPr txBox="1"/>
      </xdr:nvSpPr>
      <xdr:spPr>
        <a:xfrm>
          <a:off x="15181795" y="99642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161685</xdr:rowOff>
    </xdr:from>
    <xdr:to>
      <xdr:col>76</xdr:col>
      <xdr:colOff>114300</xdr:colOff>
      <xdr:row>58</xdr:row>
      <xdr:rowOff>29917</xdr:rowOff>
    </xdr:to>
    <xdr:cxnSp macro="">
      <xdr:nvCxnSpPr>
        <xdr:cNvPr id="571" name="直線コネクタ 570">
          <a:extLst>
            <a:ext uri="{FF2B5EF4-FFF2-40B4-BE49-F238E27FC236}">
              <a16:creationId xmlns:a16="http://schemas.microsoft.com/office/drawing/2014/main" id="{00000000-0008-0000-0700-00003B020000}"/>
            </a:ext>
          </a:extLst>
        </xdr:cNvPr>
        <xdr:cNvCxnSpPr/>
      </xdr:nvCxnSpPr>
      <xdr:spPr>
        <a:xfrm>
          <a:off x="13703300" y="9934335"/>
          <a:ext cx="889000" cy="396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84572</xdr:rowOff>
    </xdr:from>
    <xdr:to>
      <xdr:col>76</xdr:col>
      <xdr:colOff>165100</xdr:colOff>
      <xdr:row>58</xdr:row>
      <xdr:rowOff>14722</xdr:rowOff>
    </xdr:to>
    <xdr:sp macro="" textlink="">
      <xdr:nvSpPr>
        <xdr:cNvPr id="572" name="フローチャート: 判断 571">
          <a:extLst>
            <a:ext uri="{FF2B5EF4-FFF2-40B4-BE49-F238E27FC236}">
              <a16:creationId xmlns:a16="http://schemas.microsoft.com/office/drawing/2014/main" id="{00000000-0008-0000-0700-00003C020000}"/>
            </a:ext>
          </a:extLst>
        </xdr:cNvPr>
        <xdr:cNvSpPr/>
      </xdr:nvSpPr>
      <xdr:spPr>
        <a:xfrm>
          <a:off x="14541500" y="98572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56</xdr:row>
      <xdr:rowOff>31249</xdr:rowOff>
    </xdr:from>
    <xdr:ext cx="599010" cy="259045"/>
    <xdr:sp macro="" textlink="">
      <xdr:nvSpPr>
        <xdr:cNvPr id="573" name="テキスト ボックス 572">
          <a:extLst>
            <a:ext uri="{FF2B5EF4-FFF2-40B4-BE49-F238E27FC236}">
              <a16:creationId xmlns:a16="http://schemas.microsoft.com/office/drawing/2014/main" id="{00000000-0008-0000-0700-00003D020000}"/>
            </a:ext>
          </a:extLst>
        </xdr:cNvPr>
        <xdr:cNvSpPr txBox="1"/>
      </xdr:nvSpPr>
      <xdr:spPr>
        <a:xfrm>
          <a:off x="14292795" y="96324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132,272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21763</xdr:rowOff>
    </xdr:from>
    <xdr:to>
      <xdr:col>71</xdr:col>
      <xdr:colOff>177800</xdr:colOff>
      <xdr:row>57</xdr:row>
      <xdr:rowOff>161685</xdr:rowOff>
    </xdr:to>
    <xdr:cxnSp macro="">
      <xdr:nvCxnSpPr>
        <xdr:cNvPr id="574" name="直線コネクタ 573">
          <a:extLst>
            <a:ext uri="{FF2B5EF4-FFF2-40B4-BE49-F238E27FC236}">
              <a16:creationId xmlns:a16="http://schemas.microsoft.com/office/drawing/2014/main" id="{00000000-0008-0000-0700-00003E020000}"/>
            </a:ext>
          </a:extLst>
        </xdr:cNvPr>
        <xdr:cNvCxnSpPr/>
      </xdr:nvCxnSpPr>
      <xdr:spPr>
        <a:xfrm>
          <a:off x="12814300" y="9794413"/>
          <a:ext cx="889000" cy="1399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93468</xdr:rowOff>
    </xdr:from>
    <xdr:to>
      <xdr:col>72</xdr:col>
      <xdr:colOff>38100</xdr:colOff>
      <xdr:row>58</xdr:row>
      <xdr:rowOff>23618</xdr:rowOff>
    </xdr:to>
    <xdr:sp macro="" textlink="">
      <xdr:nvSpPr>
        <xdr:cNvPr id="575" name="フローチャート: 判断 574">
          <a:extLst>
            <a:ext uri="{FF2B5EF4-FFF2-40B4-BE49-F238E27FC236}">
              <a16:creationId xmlns:a16="http://schemas.microsoft.com/office/drawing/2014/main" id="{00000000-0008-0000-0700-00003F020000}"/>
            </a:ext>
          </a:extLst>
        </xdr:cNvPr>
        <xdr:cNvSpPr/>
      </xdr:nvSpPr>
      <xdr:spPr>
        <a:xfrm>
          <a:off x="13652500" y="98661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56</xdr:row>
      <xdr:rowOff>40145</xdr:rowOff>
    </xdr:from>
    <xdr:ext cx="599010" cy="259045"/>
    <xdr:sp macro="" textlink="">
      <xdr:nvSpPr>
        <xdr:cNvPr id="576" name="テキスト ボックス 575">
          <a:extLst>
            <a:ext uri="{FF2B5EF4-FFF2-40B4-BE49-F238E27FC236}">
              <a16:creationId xmlns:a16="http://schemas.microsoft.com/office/drawing/2014/main" id="{00000000-0008-0000-0700-000040020000}"/>
            </a:ext>
          </a:extLst>
        </xdr:cNvPr>
        <xdr:cNvSpPr txBox="1"/>
      </xdr:nvSpPr>
      <xdr:spPr>
        <a:xfrm>
          <a:off x="13403795" y="96413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100145</xdr:rowOff>
    </xdr:from>
    <xdr:to>
      <xdr:col>67</xdr:col>
      <xdr:colOff>101600</xdr:colOff>
      <xdr:row>58</xdr:row>
      <xdr:rowOff>30295</xdr:rowOff>
    </xdr:to>
    <xdr:sp macro="" textlink="">
      <xdr:nvSpPr>
        <xdr:cNvPr id="577" name="フローチャート: 判断 576">
          <a:extLst>
            <a:ext uri="{FF2B5EF4-FFF2-40B4-BE49-F238E27FC236}">
              <a16:creationId xmlns:a16="http://schemas.microsoft.com/office/drawing/2014/main" id="{00000000-0008-0000-0700-000041020000}"/>
            </a:ext>
          </a:extLst>
        </xdr:cNvPr>
        <xdr:cNvSpPr/>
      </xdr:nvSpPr>
      <xdr:spPr>
        <a:xfrm>
          <a:off x="12763500" y="9872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58</xdr:row>
      <xdr:rowOff>21422</xdr:rowOff>
    </xdr:from>
    <xdr:ext cx="599010" cy="259045"/>
    <xdr:sp macro="" textlink="">
      <xdr:nvSpPr>
        <xdr:cNvPr id="578" name="テキスト ボックス 577">
          <a:extLst>
            <a:ext uri="{FF2B5EF4-FFF2-40B4-BE49-F238E27FC236}">
              <a16:creationId xmlns:a16="http://schemas.microsoft.com/office/drawing/2014/main" id="{00000000-0008-0000-0700-000042020000}"/>
            </a:ext>
          </a:extLst>
        </xdr:cNvPr>
        <xdr:cNvSpPr txBox="1"/>
      </xdr:nvSpPr>
      <xdr:spPr>
        <a:xfrm>
          <a:off x="12514795" y="99655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124,097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79" name="テキスト ボックス 578">
          <a:extLst>
            <a:ext uri="{FF2B5EF4-FFF2-40B4-BE49-F238E27FC236}">
              <a16:creationId xmlns:a16="http://schemas.microsoft.com/office/drawing/2014/main" id="{00000000-0008-0000-0700-000043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0" name="テキスト ボックス 579">
          <a:extLst>
            <a:ext uri="{FF2B5EF4-FFF2-40B4-BE49-F238E27FC236}">
              <a16:creationId xmlns:a16="http://schemas.microsoft.com/office/drawing/2014/main" id="{00000000-0008-0000-0700-000044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1" name="テキスト ボックス 580">
          <a:extLst>
            <a:ext uri="{FF2B5EF4-FFF2-40B4-BE49-F238E27FC236}">
              <a16:creationId xmlns:a16="http://schemas.microsoft.com/office/drawing/2014/main" id="{00000000-0008-0000-0700-000045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3" name="テキスト ボックス 582">
          <a:extLst>
            <a:ext uri="{FF2B5EF4-FFF2-40B4-BE49-F238E27FC236}">
              <a16:creationId xmlns:a16="http://schemas.microsoft.com/office/drawing/2014/main" id="{00000000-0008-0000-0700-000047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107721</xdr:rowOff>
    </xdr:from>
    <xdr:to>
      <xdr:col>85</xdr:col>
      <xdr:colOff>177800</xdr:colOff>
      <xdr:row>58</xdr:row>
      <xdr:rowOff>37871</xdr:rowOff>
    </xdr:to>
    <xdr:sp macro="" textlink="">
      <xdr:nvSpPr>
        <xdr:cNvPr id="584" name="楕円 583">
          <a:extLst>
            <a:ext uri="{FF2B5EF4-FFF2-40B4-BE49-F238E27FC236}">
              <a16:creationId xmlns:a16="http://schemas.microsoft.com/office/drawing/2014/main" id="{00000000-0008-0000-0700-000048020000}"/>
            </a:ext>
          </a:extLst>
        </xdr:cNvPr>
        <xdr:cNvSpPr/>
      </xdr:nvSpPr>
      <xdr:spPr>
        <a:xfrm>
          <a:off x="16268700" y="98803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86148</xdr:rowOff>
    </xdr:from>
    <xdr:ext cx="599010" cy="259045"/>
    <xdr:sp macro="" textlink="">
      <xdr:nvSpPr>
        <xdr:cNvPr id="585" name="教育費該当値テキスト">
          <a:extLst>
            <a:ext uri="{FF2B5EF4-FFF2-40B4-BE49-F238E27FC236}">
              <a16:creationId xmlns:a16="http://schemas.microsoft.com/office/drawing/2014/main" id="{00000000-0008-0000-0700-000049020000}"/>
            </a:ext>
          </a:extLst>
        </xdr:cNvPr>
        <xdr:cNvSpPr txBox="1"/>
      </xdr:nvSpPr>
      <xdr:spPr>
        <a:xfrm>
          <a:off x="16370300" y="98587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120,120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57341</xdr:rowOff>
    </xdr:from>
    <xdr:to>
      <xdr:col>81</xdr:col>
      <xdr:colOff>101600</xdr:colOff>
      <xdr:row>57</xdr:row>
      <xdr:rowOff>158941</xdr:rowOff>
    </xdr:to>
    <xdr:sp macro="" textlink="">
      <xdr:nvSpPr>
        <xdr:cNvPr id="586" name="楕円 585">
          <a:extLst>
            <a:ext uri="{FF2B5EF4-FFF2-40B4-BE49-F238E27FC236}">
              <a16:creationId xmlns:a16="http://schemas.microsoft.com/office/drawing/2014/main" id="{00000000-0008-0000-0700-00004A020000}"/>
            </a:ext>
          </a:extLst>
        </xdr:cNvPr>
        <xdr:cNvSpPr/>
      </xdr:nvSpPr>
      <xdr:spPr>
        <a:xfrm>
          <a:off x="15430500" y="98299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56</xdr:row>
      <xdr:rowOff>4018</xdr:rowOff>
    </xdr:from>
    <xdr:ext cx="599010" cy="259045"/>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5181795" y="96052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150567</xdr:rowOff>
    </xdr:from>
    <xdr:to>
      <xdr:col>76</xdr:col>
      <xdr:colOff>165100</xdr:colOff>
      <xdr:row>58</xdr:row>
      <xdr:rowOff>80717</xdr:rowOff>
    </xdr:to>
    <xdr:sp macro="" textlink="">
      <xdr:nvSpPr>
        <xdr:cNvPr id="588" name="楕円 587">
          <a:extLst>
            <a:ext uri="{FF2B5EF4-FFF2-40B4-BE49-F238E27FC236}">
              <a16:creationId xmlns:a16="http://schemas.microsoft.com/office/drawing/2014/main" id="{00000000-0008-0000-0700-00004C020000}"/>
            </a:ext>
          </a:extLst>
        </xdr:cNvPr>
        <xdr:cNvSpPr/>
      </xdr:nvSpPr>
      <xdr:spPr>
        <a:xfrm>
          <a:off x="14541500" y="99232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58</xdr:row>
      <xdr:rowOff>71844</xdr:rowOff>
    </xdr:from>
    <xdr:ext cx="534377"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4325111" y="100159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97,629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110885</xdr:rowOff>
    </xdr:from>
    <xdr:to>
      <xdr:col>72</xdr:col>
      <xdr:colOff>38100</xdr:colOff>
      <xdr:row>58</xdr:row>
      <xdr:rowOff>41035</xdr:rowOff>
    </xdr:to>
    <xdr:sp macro="" textlink="">
      <xdr:nvSpPr>
        <xdr:cNvPr id="590" name="楕円 589">
          <a:extLst>
            <a:ext uri="{FF2B5EF4-FFF2-40B4-BE49-F238E27FC236}">
              <a16:creationId xmlns:a16="http://schemas.microsoft.com/office/drawing/2014/main" id="{00000000-0008-0000-0700-00004E020000}"/>
            </a:ext>
          </a:extLst>
        </xdr:cNvPr>
        <xdr:cNvSpPr/>
      </xdr:nvSpPr>
      <xdr:spPr>
        <a:xfrm>
          <a:off x="13652500" y="9883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58</xdr:row>
      <xdr:rowOff>32162</xdr:rowOff>
    </xdr:from>
    <xdr:ext cx="59901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3403795" y="99762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118,459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142413</xdr:rowOff>
    </xdr:from>
    <xdr:to>
      <xdr:col>67</xdr:col>
      <xdr:colOff>101600</xdr:colOff>
      <xdr:row>57</xdr:row>
      <xdr:rowOff>72563</xdr:rowOff>
    </xdr:to>
    <xdr:sp macro="" textlink="">
      <xdr:nvSpPr>
        <xdr:cNvPr id="592" name="楕円 591">
          <a:extLst>
            <a:ext uri="{FF2B5EF4-FFF2-40B4-BE49-F238E27FC236}">
              <a16:creationId xmlns:a16="http://schemas.microsoft.com/office/drawing/2014/main" id="{00000000-0008-0000-0700-000050020000}"/>
            </a:ext>
          </a:extLst>
        </xdr:cNvPr>
        <xdr:cNvSpPr/>
      </xdr:nvSpPr>
      <xdr:spPr>
        <a:xfrm>
          <a:off x="12763500" y="97436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55</xdr:row>
      <xdr:rowOff>89090</xdr:rowOff>
    </xdr:from>
    <xdr:ext cx="59901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2514795" y="95188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191,909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4" name="正方形/長方形 593">
          <a:extLst>
            <a:ext uri="{FF2B5EF4-FFF2-40B4-BE49-F238E27FC236}">
              <a16:creationId xmlns:a16="http://schemas.microsoft.com/office/drawing/2014/main" id="{00000000-0008-0000-0700-000052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5" name="正方形/長方形 594">
          <a:extLst>
            <a:ext uri="{FF2B5EF4-FFF2-40B4-BE49-F238E27FC236}">
              <a16:creationId xmlns:a16="http://schemas.microsoft.com/office/drawing/2014/main" id="{00000000-0008-0000-0700-000053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6" name="正方形/長方形 595">
          <a:extLst>
            <a:ext uri="{FF2B5EF4-FFF2-40B4-BE49-F238E27FC236}">
              <a16:creationId xmlns:a16="http://schemas.microsoft.com/office/drawing/2014/main" id="{00000000-0008-0000-0700-000054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7" name="正方形/長方形 596">
          <a:extLst>
            <a:ext uri="{FF2B5EF4-FFF2-40B4-BE49-F238E27FC236}">
              <a16:creationId xmlns:a16="http://schemas.microsoft.com/office/drawing/2014/main" id="{00000000-0008-0000-0700-000055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8" name="正方形/長方形 597">
          <a:extLst>
            <a:ext uri="{FF2B5EF4-FFF2-40B4-BE49-F238E27FC236}">
              <a16:creationId xmlns:a16="http://schemas.microsoft.com/office/drawing/2014/main" id="{00000000-0008-0000-0700-000056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9" name="正方形/長方形 598">
          <a:extLst>
            <a:ext uri="{FF2B5EF4-FFF2-40B4-BE49-F238E27FC236}">
              <a16:creationId xmlns:a16="http://schemas.microsoft.com/office/drawing/2014/main" id="{00000000-0008-0000-0700-000057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0" name="正方形/長方形 599">
          <a:extLst>
            <a:ext uri="{FF2B5EF4-FFF2-40B4-BE49-F238E27FC236}">
              <a16:creationId xmlns:a16="http://schemas.microsoft.com/office/drawing/2014/main" id="{00000000-0008-0000-0700-000058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1" name="正方形/長方形 600">
          <a:extLst>
            <a:ext uri="{FF2B5EF4-FFF2-40B4-BE49-F238E27FC236}">
              <a16:creationId xmlns:a16="http://schemas.microsoft.com/office/drawing/2014/main" id="{00000000-0008-0000-0700-000059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2" name="テキスト ボックス 601">
          <a:extLst>
            <a:ext uri="{FF2B5EF4-FFF2-40B4-BE49-F238E27FC236}">
              <a16:creationId xmlns:a16="http://schemas.microsoft.com/office/drawing/2014/main" id="{00000000-0008-0000-0700-00005A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3" name="直線コネクタ 602">
          <a:extLst>
            <a:ext uri="{FF2B5EF4-FFF2-40B4-BE49-F238E27FC236}">
              <a16:creationId xmlns:a16="http://schemas.microsoft.com/office/drawing/2014/main" id="{00000000-0008-0000-0700-00005B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4" name="直線コネクタ 603">
          <a:extLst>
            <a:ext uri="{FF2B5EF4-FFF2-40B4-BE49-F238E27FC236}">
              <a16:creationId xmlns:a16="http://schemas.microsoft.com/office/drawing/2014/main" id="{00000000-0008-0000-0700-00005C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05" name="テキスト ボックス 604">
          <a:extLst>
            <a:ext uri="{FF2B5EF4-FFF2-40B4-BE49-F238E27FC236}">
              <a16:creationId xmlns:a16="http://schemas.microsoft.com/office/drawing/2014/main" id="{00000000-0008-0000-0700-00005D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06" name="直線コネクタ 605">
          <a:extLst>
            <a:ext uri="{FF2B5EF4-FFF2-40B4-BE49-F238E27FC236}">
              <a16:creationId xmlns:a16="http://schemas.microsoft.com/office/drawing/2014/main" id="{00000000-0008-0000-0700-00005E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07" name="テキスト ボックス 606">
          <a:extLst>
            <a:ext uri="{FF2B5EF4-FFF2-40B4-BE49-F238E27FC236}">
              <a16:creationId xmlns:a16="http://schemas.microsoft.com/office/drawing/2014/main" id="{00000000-0008-0000-0700-00005F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08" name="直線コネクタ 607">
          <a:extLst>
            <a:ext uri="{FF2B5EF4-FFF2-40B4-BE49-F238E27FC236}">
              <a16:creationId xmlns:a16="http://schemas.microsoft.com/office/drawing/2014/main" id="{00000000-0008-0000-0700-000060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09" name="テキスト ボックス 608">
          <a:extLst>
            <a:ext uri="{FF2B5EF4-FFF2-40B4-BE49-F238E27FC236}">
              <a16:creationId xmlns:a16="http://schemas.microsoft.com/office/drawing/2014/main" id="{00000000-0008-0000-0700-000061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0" name="直線コネクタ 609">
          <a:extLst>
            <a:ext uri="{FF2B5EF4-FFF2-40B4-BE49-F238E27FC236}">
              <a16:creationId xmlns:a16="http://schemas.microsoft.com/office/drawing/2014/main" id="{00000000-0008-0000-0700-000062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1" name="テキスト ボックス 610">
          <a:extLst>
            <a:ext uri="{FF2B5EF4-FFF2-40B4-BE49-F238E27FC236}">
              <a16:creationId xmlns:a16="http://schemas.microsoft.com/office/drawing/2014/main" id="{00000000-0008-0000-0700-000063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2" name="直線コネクタ 611">
          <a:extLst>
            <a:ext uri="{FF2B5EF4-FFF2-40B4-BE49-F238E27FC236}">
              <a16:creationId xmlns:a16="http://schemas.microsoft.com/office/drawing/2014/main" id="{00000000-0008-0000-0700-000064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3" name="テキスト ボックス 612">
          <a:extLst>
            <a:ext uri="{FF2B5EF4-FFF2-40B4-BE49-F238E27FC236}">
              <a16:creationId xmlns:a16="http://schemas.microsoft.com/office/drawing/2014/main" id="{00000000-0008-0000-0700-000065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4" name="直線コネクタ 613">
          <a:extLst>
            <a:ext uri="{FF2B5EF4-FFF2-40B4-BE49-F238E27FC236}">
              <a16:creationId xmlns:a16="http://schemas.microsoft.com/office/drawing/2014/main" id="{00000000-0008-0000-0700-000066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6" name="災害復旧費グラフ枠">
          <a:extLst>
            <a:ext uri="{FF2B5EF4-FFF2-40B4-BE49-F238E27FC236}">
              <a16:creationId xmlns:a16="http://schemas.microsoft.com/office/drawing/2014/main" id="{00000000-0008-0000-0700-000068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153691</xdr:rowOff>
    </xdr:from>
    <xdr:to>
      <xdr:col>85</xdr:col>
      <xdr:colOff>126364</xdr:colOff>
      <xdr:row>79</xdr:row>
      <xdr:rowOff>44450</xdr:rowOff>
    </xdr:to>
    <xdr:cxnSp macro="">
      <xdr:nvCxnSpPr>
        <xdr:cNvPr id="617" name="直線コネクタ 616">
          <a:extLst>
            <a:ext uri="{FF2B5EF4-FFF2-40B4-BE49-F238E27FC236}">
              <a16:creationId xmlns:a16="http://schemas.microsoft.com/office/drawing/2014/main" id="{00000000-0008-0000-0700-000069020000}"/>
            </a:ext>
          </a:extLst>
        </xdr:cNvPr>
        <xdr:cNvCxnSpPr/>
      </xdr:nvCxnSpPr>
      <xdr:spPr>
        <a:xfrm flipV="1">
          <a:off x="16317595" y="12326641"/>
          <a:ext cx="1269" cy="12623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18" name="災害復旧費最小値テキスト">
          <a:extLst>
            <a:ext uri="{FF2B5EF4-FFF2-40B4-BE49-F238E27FC236}">
              <a16:creationId xmlns:a16="http://schemas.microsoft.com/office/drawing/2014/main" id="{00000000-0008-0000-0700-00006A020000}"/>
            </a:ext>
          </a:extLst>
        </xdr:cNvPr>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100368</xdr:rowOff>
    </xdr:from>
    <xdr:ext cx="599010" cy="259045"/>
    <xdr:sp macro="" textlink="">
      <xdr:nvSpPr>
        <xdr:cNvPr id="620" name="災害復旧費最大値テキスト">
          <a:extLst>
            <a:ext uri="{FF2B5EF4-FFF2-40B4-BE49-F238E27FC236}">
              <a16:creationId xmlns:a16="http://schemas.microsoft.com/office/drawing/2014/main" id="{00000000-0008-0000-0700-00006C020000}"/>
            </a:ext>
          </a:extLst>
        </xdr:cNvPr>
        <xdr:cNvSpPr txBox="1"/>
      </xdr:nvSpPr>
      <xdr:spPr>
        <a:xfrm>
          <a:off x="16370300" y="121018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331,328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153691</xdr:rowOff>
    </xdr:from>
    <xdr:to>
      <xdr:col>86</xdr:col>
      <xdr:colOff>25400</xdr:colOff>
      <xdr:row>71</xdr:row>
      <xdr:rowOff>153691</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a:off x="16230600" y="123266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33801</xdr:rowOff>
    </xdr:from>
    <xdr:to>
      <xdr:col>85</xdr:col>
      <xdr:colOff>127000</xdr:colOff>
      <xdr:row>78</xdr:row>
      <xdr:rowOff>123436</xdr:rowOff>
    </xdr:to>
    <xdr:cxnSp macro="">
      <xdr:nvCxnSpPr>
        <xdr:cNvPr id="622" name="直線コネクタ 621">
          <a:extLst>
            <a:ext uri="{FF2B5EF4-FFF2-40B4-BE49-F238E27FC236}">
              <a16:creationId xmlns:a16="http://schemas.microsoft.com/office/drawing/2014/main" id="{00000000-0008-0000-0700-00006E020000}"/>
            </a:ext>
          </a:extLst>
        </xdr:cNvPr>
        <xdr:cNvCxnSpPr/>
      </xdr:nvCxnSpPr>
      <xdr:spPr>
        <a:xfrm>
          <a:off x="15481300" y="13235451"/>
          <a:ext cx="838200" cy="2610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78959</xdr:rowOff>
    </xdr:from>
    <xdr:ext cx="534377" cy="259045"/>
    <xdr:sp macro="" textlink="">
      <xdr:nvSpPr>
        <xdr:cNvPr id="623" name="災害復旧費平均値テキスト">
          <a:extLst>
            <a:ext uri="{FF2B5EF4-FFF2-40B4-BE49-F238E27FC236}">
              <a16:creationId xmlns:a16="http://schemas.microsoft.com/office/drawing/2014/main" id="{00000000-0008-0000-0700-00006F020000}"/>
            </a:ext>
          </a:extLst>
        </xdr:cNvPr>
        <xdr:cNvSpPr txBox="1"/>
      </xdr:nvSpPr>
      <xdr:spPr>
        <a:xfrm>
          <a:off x="16370300" y="1345205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100532</xdr:rowOff>
    </xdr:from>
    <xdr:to>
      <xdr:col>85</xdr:col>
      <xdr:colOff>177800</xdr:colOff>
      <xdr:row>79</xdr:row>
      <xdr:rowOff>30682</xdr:rowOff>
    </xdr:to>
    <xdr:sp macro="" textlink="">
      <xdr:nvSpPr>
        <xdr:cNvPr id="624" name="フローチャート: 判断 623">
          <a:extLst>
            <a:ext uri="{FF2B5EF4-FFF2-40B4-BE49-F238E27FC236}">
              <a16:creationId xmlns:a16="http://schemas.microsoft.com/office/drawing/2014/main" id="{00000000-0008-0000-0700-000070020000}"/>
            </a:ext>
          </a:extLst>
        </xdr:cNvPr>
        <xdr:cNvSpPr/>
      </xdr:nvSpPr>
      <xdr:spPr>
        <a:xfrm>
          <a:off x="16268700" y="13473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74</xdr:row>
      <xdr:rowOff>163395</xdr:rowOff>
    </xdr:from>
    <xdr:to>
      <xdr:col>81</xdr:col>
      <xdr:colOff>50800</xdr:colOff>
      <xdr:row>77</xdr:row>
      <xdr:rowOff>33801</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4592300" y="12850695"/>
          <a:ext cx="889000" cy="3847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94204</xdr:rowOff>
    </xdr:from>
    <xdr:to>
      <xdr:col>81</xdr:col>
      <xdr:colOff>101600</xdr:colOff>
      <xdr:row>79</xdr:row>
      <xdr:rowOff>24354</xdr:rowOff>
    </xdr:to>
    <xdr:sp macro="" textlink="">
      <xdr:nvSpPr>
        <xdr:cNvPr id="626" name="フローチャート: 判断 625">
          <a:extLst>
            <a:ext uri="{FF2B5EF4-FFF2-40B4-BE49-F238E27FC236}">
              <a16:creationId xmlns:a16="http://schemas.microsoft.com/office/drawing/2014/main" id="{00000000-0008-0000-0700-000072020000}"/>
            </a:ext>
          </a:extLst>
        </xdr:cNvPr>
        <xdr:cNvSpPr/>
      </xdr:nvSpPr>
      <xdr:spPr>
        <a:xfrm>
          <a:off x="15430500" y="13467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15481</xdr:rowOff>
    </xdr:from>
    <xdr:ext cx="534377" cy="259045"/>
    <xdr:sp macro="" textlink="">
      <xdr:nvSpPr>
        <xdr:cNvPr id="627" name="テキスト ボックス 626">
          <a:extLst>
            <a:ext uri="{FF2B5EF4-FFF2-40B4-BE49-F238E27FC236}">
              <a16:creationId xmlns:a16="http://schemas.microsoft.com/office/drawing/2014/main" id="{00000000-0008-0000-0700-000073020000}"/>
            </a:ext>
          </a:extLst>
        </xdr:cNvPr>
        <xdr:cNvSpPr txBox="1"/>
      </xdr:nvSpPr>
      <xdr:spPr>
        <a:xfrm>
          <a:off x="15214111" y="135600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74</xdr:row>
      <xdr:rowOff>163395</xdr:rowOff>
    </xdr:from>
    <xdr:to>
      <xdr:col>76</xdr:col>
      <xdr:colOff>114300</xdr:colOff>
      <xdr:row>76</xdr:row>
      <xdr:rowOff>103414</xdr:rowOff>
    </xdr:to>
    <xdr:cxnSp macro="">
      <xdr:nvCxnSpPr>
        <xdr:cNvPr id="628" name="直線コネクタ 627">
          <a:extLst>
            <a:ext uri="{FF2B5EF4-FFF2-40B4-BE49-F238E27FC236}">
              <a16:creationId xmlns:a16="http://schemas.microsoft.com/office/drawing/2014/main" id="{00000000-0008-0000-0700-000074020000}"/>
            </a:ext>
          </a:extLst>
        </xdr:cNvPr>
        <xdr:cNvCxnSpPr/>
      </xdr:nvCxnSpPr>
      <xdr:spPr>
        <a:xfrm flipV="1">
          <a:off x="13703300" y="12850695"/>
          <a:ext cx="889000" cy="2829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109722</xdr:rowOff>
    </xdr:from>
    <xdr:to>
      <xdr:col>76</xdr:col>
      <xdr:colOff>165100</xdr:colOff>
      <xdr:row>79</xdr:row>
      <xdr:rowOff>39872</xdr:rowOff>
    </xdr:to>
    <xdr:sp macro="" textlink="">
      <xdr:nvSpPr>
        <xdr:cNvPr id="629" name="フローチャート: 判断 628">
          <a:extLst>
            <a:ext uri="{FF2B5EF4-FFF2-40B4-BE49-F238E27FC236}">
              <a16:creationId xmlns:a16="http://schemas.microsoft.com/office/drawing/2014/main" id="{00000000-0008-0000-0700-000075020000}"/>
            </a:ext>
          </a:extLst>
        </xdr:cNvPr>
        <xdr:cNvSpPr/>
      </xdr:nvSpPr>
      <xdr:spPr>
        <a:xfrm>
          <a:off x="14541500" y="13482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30999</xdr:rowOff>
    </xdr:from>
    <xdr:ext cx="534377" cy="259045"/>
    <xdr:sp macro="" textlink="">
      <xdr:nvSpPr>
        <xdr:cNvPr id="630" name="テキスト ボックス 629">
          <a:extLst>
            <a:ext uri="{FF2B5EF4-FFF2-40B4-BE49-F238E27FC236}">
              <a16:creationId xmlns:a16="http://schemas.microsoft.com/office/drawing/2014/main" id="{00000000-0008-0000-0700-000076020000}"/>
            </a:ext>
          </a:extLst>
        </xdr:cNvPr>
        <xdr:cNvSpPr txBox="1"/>
      </xdr:nvSpPr>
      <xdr:spPr>
        <a:xfrm>
          <a:off x="14325111" y="13575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76</xdr:row>
      <xdr:rowOff>103414</xdr:rowOff>
    </xdr:from>
    <xdr:to>
      <xdr:col>71</xdr:col>
      <xdr:colOff>177800</xdr:colOff>
      <xdr:row>76</xdr:row>
      <xdr:rowOff>145194</xdr:rowOff>
    </xdr:to>
    <xdr:cxnSp macro="">
      <xdr:nvCxnSpPr>
        <xdr:cNvPr id="631" name="直線コネクタ 630">
          <a:extLst>
            <a:ext uri="{FF2B5EF4-FFF2-40B4-BE49-F238E27FC236}">
              <a16:creationId xmlns:a16="http://schemas.microsoft.com/office/drawing/2014/main" id="{00000000-0008-0000-0700-000077020000}"/>
            </a:ext>
          </a:extLst>
        </xdr:cNvPr>
        <xdr:cNvCxnSpPr/>
      </xdr:nvCxnSpPr>
      <xdr:spPr>
        <a:xfrm flipV="1">
          <a:off x="12814300" y="13133614"/>
          <a:ext cx="889000" cy="417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95960</xdr:rowOff>
    </xdr:from>
    <xdr:to>
      <xdr:col>72</xdr:col>
      <xdr:colOff>38100</xdr:colOff>
      <xdr:row>79</xdr:row>
      <xdr:rowOff>26110</xdr:rowOff>
    </xdr:to>
    <xdr:sp macro="" textlink="">
      <xdr:nvSpPr>
        <xdr:cNvPr id="632" name="フローチャート: 判断 631">
          <a:extLst>
            <a:ext uri="{FF2B5EF4-FFF2-40B4-BE49-F238E27FC236}">
              <a16:creationId xmlns:a16="http://schemas.microsoft.com/office/drawing/2014/main" id="{00000000-0008-0000-0700-000078020000}"/>
            </a:ext>
          </a:extLst>
        </xdr:cNvPr>
        <xdr:cNvSpPr/>
      </xdr:nvSpPr>
      <xdr:spPr>
        <a:xfrm>
          <a:off x="13652500" y="13469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79</xdr:row>
      <xdr:rowOff>17237</xdr:rowOff>
    </xdr:from>
    <xdr:ext cx="534377" cy="259045"/>
    <xdr:sp macro="" textlink="">
      <xdr:nvSpPr>
        <xdr:cNvPr id="633" name="テキスト ボックス 632">
          <a:extLst>
            <a:ext uri="{FF2B5EF4-FFF2-40B4-BE49-F238E27FC236}">
              <a16:creationId xmlns:a16="http://schemas.microsoft.com/office/drawing/2014/main" id="{00000000-0008-0000-0700-000079020000}"/>
            </a:ext>
          </a:extLst>
        </xdr:cNvPr>
        <xdr:cNvSpPr txBox="1"/>
      </xdr:nvSpPr>
      <xdr:spPr>
        <a:xfrm>
          <a:off x="13436111" y="135617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74719</xdr:rowOff>
    </xdr:from>
    <xdr:to>
      <xdr:col>67</xdr:col>
      <xdr:colOff>101600</xdr:colOff>
      <xdr:row>79</xdr:row>
      <xdr:rowOff>4869</xdr:rowOff>
    </xdr:to>
    <xdr:sp macro="" textlink="">
      <xdr:nvSpPr>
        <xdr:cNvPr id="634" name="フローチャート: 判断 633">
          <a:extLst>
            <a:ext uri="{FF2B5EF4-FFF2-40B4-BE49-F238E27FC236}">
              <a16:creationId xmlns:a16="http://schemas.microsoft.com/office/drawing/2014/main" id="{00000000-0008-0000-0700-00007A020000}"/>
            </a:ext>
          </a:extLst>
        </xdr:cNvPr>
        <xdr:cNvSpPr/>
      </xdr:nvSpPr>
      <xdr:spPr>
        <a:xfrm>
          <a:off x="12763500" y="13447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78</xdr:row>
      <xdr:rowOff>167446</xdr:rowOff>
    </xdr:from>
    <xdr:ext cx="534377" cy="259045"/>
    <xdr:sp macro="" textlink="">
      <xdr:nvSpPr>
        <xdr:cNvPr id="635" name="テキスト ボックス 634">
          <a:extLst>
            <a:ext uri="{FF2B5EF4-FFF2-40B4-BE49-F238E27FC236}">
              <a16:creationId xmlns:a16="http://schemas.microsoft.com/office/drawing/2014/main" id="{00000000-0008-0000-0700-00007B020000}"/>
            </a:ext>
          </a:extLst>
        </xdr:cNvPr>
        <xdr:cNvSpPr txBox="1"/>
      </xdr:nvSpPr>
      <xdr:spPr>
        <a:xfrm>
          <a:off x="12547111" y="135405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6" name="テキスト ボックス 635">
          <a:extLst>
            <a:ext uri="{FF2B5EF4-FFF2-40B4-BE49-F238E27FC236}">
              <a16:creationId xmlns:a16="http://schemas.microsoft.com/office/drawing/2014/main" id="{00000000-0008-0000-0700-00007C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7" name="テキスト ボックス 636">
          <a:extLst>
            <a:ext uri="{FF2B5EF4-FFF2-40B4-BE49-F238E27FC236}">
              <a16:creationId xmlns:a16="http://schemas.microsoft.com/office/drawing/2014/main" id="{00000000-0008-0000-0700-00007D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38" name="テキスト ボックス 637">
          <a:extLst>
            <a:ext uri="{FF2B5EF4-FFF2-40B4-BE49-F238E27FC236}">
              <a16:creationId xmlns:a16="http://schemas.microsoft.com/office/drawing/2014/main" id="{00000000-0008-0000-0700-00007E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39" name="テキスト ボックス 638">
          <a:extLst>
            <a:ext uri="{FF2B5EF4-FFF2-40B4-BE49-F238E27FC236}">
              <a16:creationId xmlns:a16="http://schemas.microsoft.com/office/drawing/2014/main" id="{00000000-0008-0000-0700-00007F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72636</xdr:rowOff>
    </xdr:from>
    <xdr:to>
      <xdr:col>85</xdr:col>
      <xdr:colOff>177800</xdr:colOff>
      <xdr:row>79</xdr:row>
      <xdr:rowOff>2786</xdr:rowOff>
    </xdr:to>
    <xdr:sp macro="" textlink="">
      <xdr:nvSpPr>
        <xdr:cNvPr id="641" name="楕円 640">
          <a:extLst>
            <a:ext uri="{FF2B5EF4-FFF2-40B4-BE49-F238E27FC236}">
              <a16:creationId xmlns:a16="http://schemas.microsoft.com/office/drawing/2014/main" id="{00000000-0008-0000-0700-000081020000}"/>
            </a:ext>
          </a:extLst>
        </xdr:cNvPr>
        <xdr:cNvSpPr/>
      </xdr:nvSpPr>
      <xdr:spPr>
        <a:xfrm>
          <a:off x="16268700" y="134457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32013</xdr:rowOff>
    </xdr:from>
    <xdr:ext cx="534377" cy="259045"/>
    <xdr:sp macro="" textlink="">
      <xdr:nvSpPr>
        <xdr:cNvPr id="642" name="災害復旧費該当値テキスト">
          <a:extLst>
            <a:ext uri="{FF2B5EF4-FFF2-40B4-BE49-F238E27FC236}">
              <a16:creationId xmlns:a16="http://schemas.microsoft.com/office/drawing/2014/main" id="{00000000-0008-0000-0700-000082020000}"/>
            </a:ext>
          </a:extLst>
        </xdr:cNvPr>
        <xdr:cNvSpPr txBox="1"/>
      </xdr:nvSpPr>
      <xdr:spPr>
        <a:xfrm>
          <a:off x="16370300" y="132336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76</xdr:row>
      <xdr:rowOff>154451</xdr:rowOff>
    </xdr:from>
    <xdr:to>
      <xdr:col>81</xdr:col>
      <xdr:colOff>101600</xdr:colOff>
      <xdr:row>77</xdr:row>
      <xdr:rowOff>84601</xdr:rowOff>
    </xdr:to>
    <xdr:sp macro="" textlink="">
      <xdr:nvSpPr>
        <xdr:cNvPr id="643" name="楕円 642">
          <a:extLst>
            <a:ext uri="{FF2B5EF4-FFF2-40B4-BE49-F238E27FC236}">
              <a16:creationId xmlns:a16="http://schemas.microsoft.com/office/drawing/2014/main" id="{00000000-0008-0000-0700-000083020000}"/>
            </a:ext>
          </a:extLst>
        </xdr:cNvPr>
        <xdr:cNvSpPr/>
      </xdr:nvSpPr>
      <xdr:spPr>
        <a:xfrm>
          <a:off x="15430500" y="131846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75</xdr:row>
      <xdr:rowOff>101128</xdr:rowOff>
    </xdr:from>
    <xdr:ext cx="534377" cy="259045"/>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5214111" y="129598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92,795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74</xdr:row>
      <xdr:rowOff>112595</xdr:rowOff>
    </xdr:from>
    <xdr:to>
      <xdr:col>76</xdr:col>
      <xdr:colOff>165100</xdr:colOff>
      <xdr:row>75</xdr:row>
      <xdr:rowOff>42745</xdr:rowOff>
    </xdr:to>
    <xdr:sp macro="" textlink="">
      <xdr:nvSpPr>
        <xdr:cNvPr id="645" name="楕円 644">
          <a:extLst>
            <a:ext uri="{FF2B5EF4-FFF2-40B4-BE49-F238E27FC236}">
              <a16:creationId xmlns:a16="http://schemas.microsoft.com/office/drawing/2014/main" id="{00000000-0008-0000-0700-000085020000}"/>
            </a:ext>
          </a:extLst>
        </xdr:cNvPr>
        <xdr:cNvSpPr/>
      </xdr:nvSpPr>
      <xdr:spPr>
        <a:xfrm>
          <a:off x="14541500" y="12799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73</xdr:row>
      <xdr:rowOff>59272</xdr:rowOff>
    </xdr:from>
    <xdr:ext cx="599010"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4292795" y="125751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193,781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76</xdr:row>
      <xdr:rowOff>52614</xdr:rowOff>
    </xdr:from>
    <xdr:to>
      <xdr:col>72</xdr:col>
      <xdr:colOff>38100</xdr:colOff>
      <xdr:row>76</xdr:row>
      <xdr:rowOff>154214</xdr:rowOff>
    </xdr:to>
    <xdr:sp macro="" textlink="">
      <xdr:nvSpPr>
        <xdr:cNvPr id="647" name="楕円 646">
          <a:extLst>
            <a:ext uri="{FF2B5EF4-FFF2-40B4-BE49-F238E27FC236}">
              <a16:creationId xmlns:a16="http://schemas.microsoft.com/office/drawing/2014/main" id="{00000000-0008-0000-0700-000087020000}"/>
            </a:ext>
          </a:extLst>
        </xdr:cNvPr>
        <xdr:cNvSpPr/>
      </xdr:nvSpPr>
      <xdr:spPr>
        <a:xfrm>
          <a:off x="13652500" y="130828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74</xdr:row>
      <xdr:rowOff>170741</xdr:rowOff>
    </xdr:from>
    <xdr:ext cx="599010"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3403795" y="128580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94394</xdr:rowOff>
    </xdr:from>
    <xdr:to>
      <xdr:col>67</xdr:col>
      <xdr:colOff>101600</xdr:colOff>
      <xdr:row>77</xdr:row>
      <xdr:rowOff>24544</xdr:rowOff>
    </xdr:to>
    <xdr:sp macro="" textlink="">
      <xdr:nvSpPr>
        <xdr:cNvPr id="649" name="楕円 648">
          <a:extLst>
            <a:ext uri="{FF2B5EF4-FFF2-40B4-BE49-F238E27FC236}">
              <a16:creationId xmlns:a16="http://schemas.microsoft.com/office/drawing/2014/main" id="{00000000-0008-0000-0700-000089020000}"/>
            </a:ext>
          </a:extLst>
        </xdr:cNvPr>
        <xdr:cNvSpPr/>
      </xdr:nvSpPr>
      <xdr:spPr>
        <a:xfrm>
          <a:off x="12763500" y="13124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75</xdr:row>
      <xdr:rowOff>41071</xdr:rowOff>
    </xdr:from>
    <xdr:ext cx="599010"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2514795" y="128998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108,558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1" name="正方形/長方形 650">
          <a:extLst>
            <a:ext uri="{FF2B5EF4-FFF2-40B4-BE49-F238E27FC236}">
              <a16:creationId xmlns:a16="http://schemas.microsoft.com/office/drawing/2014/main" id="{00000000-0008-0000-0700-00008B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2" name="正方形/長方形 651">
          <a:extLst>
            <a:ext uri="{FF2B5EF4-FFF2-40B4-BE49-F238E27FC236}">
              <a16:creationId xmlns:a16="http://schemas.microsoft.com/office/drawing/2014/main" id="{00000000-0008-0000-0700-00008C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3" name="正方形/長方形 652">
          <a:extLst>
            <a:ext uri="{FF2B5EF4-FFF2-40B4-BE49-F238E27FC236}">
              <a16:creationId xmlns:a16="http://schemas.microsoft.com/office/drawing/2014/main" id="{00000000-0008-0000-0700-00008D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4" name="正方形/長方形 653">
          <a:extLst>
            <a:ext uri="{FF2B5EF4-FFF2-40B4-BE49-F238E27FC236}">
              <a16:creationId xmlns:a16="http://schemas.microsoft.com/office/drawing/2014/main" id="{00000000-0008-0000-0700-00008E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5" name="正方形/長方形 654">
          <a:extLst>
            <a:ext uri="{FF2B5EF4-FFF2-40B4-BE49-F238E27FC236}">
              <a16:creationId xmlns:a16="http://schemas.microsoft.com/office/drawing/2014/main" id="{00000000-0008-0000-0700-00008F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43,095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6" name="正方形/長方形 655">
          <a:extLst>
            <a:ext uri="{FF2B5EF4-FFF2-40B4-BE49-F238E27FC236}">
              <a16:creationId xmlns:a16="http://schemas.microsoft.com/office/drawing/2014/main" id="{00000000-0008-0000-0700-000090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7" name="正方形/長方形 656">
          <a:extLst>
            <a:ext uri="{FF2B5EF4-FFF2-40B4-BE49-F238E27FC236}">
              <a16:creationId xmlns:a16="http://schemas.microsoft.com/office/drawing/2014/main" id="{00000000-0008-0000-0700-000091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8" name="正方形/長方形 657">
          <a:extLst>
            <a:ext uri="{FF2B5EF4-FFF2-40B4-BE49-F238E27FC236}">
              <a16:creationId xmlns:a16="http://schemas.microsoft.com/office/drawing/2014/main" id="{00000000-0008-0000-0700-000092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59" name="テキスト ボックス 658">
          <a:extLst>
            <a:ext uri="{FF2B5EF4-FFF2-40B4-BE49-F238E27FC236}">
              <a16:creationId xmlns:a16="http://schemas.microsoft.com/office/drawing/2014/main" id="{00000000-0008-0000-0700-000093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0" name="直線コネクタ 659">
          <a:extLst>
            <a:ext uri="{FF2B5EF4-FFF2-40B4-BE49-F238E27FC236}">
              <a16:creationId xmlns:a16="http://schemas.microsoft.com/office/drawing/2014/main" id="{00000000-0008-0000-0700-000094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1" name="直線コネクタ 660">
          <a:extLst>
            <a:ext uri="{FF2B5EF4-FFF2-40B4-BE49-F238E27FC236}">
              <a16:creationId xmlns:a16="http://schemas.microsoft.com/office/drawing/2014/main" id="{00000000-0008-0000-0700-000095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62" name="テキスト ボックス 661">
          <a:extLst>
            <a:ext uri="{FF2B5EF4-FFF2-40B4-BE49-F238E27FC236}">
              <a16:creationId xmlns:a16="http://schemas.microsoft.com/office/drawing/2014/main" id="{00000000-0008-0000-0700-000096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3" name="直線コネクタ 662">
          <a:extLst>
            <a:ext uri="{FF2B5EF4-FFF2-40B4-BE49-F238E27FC236}">
              <a16:creationId xmlns:a16="http://schemas.microsoft.com/office/drawing/2014/main" id="{00000000-0008-0000-0700-000097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64" name="テキスト ボックス 663">
          <a:extLst>
            <a:ext uri="{FF2B5EF4-FFF2-40B4-BE49-F238E27FC236}">
              <a16:creationId xmlns:a16="http://schemas.microsoft.com/office/drawing/2014/main" id="{00000000-0008-0000-0700-000098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65" name="直線コネクタ 664">
          <a:extLst>
            <a:ext uri="{FF2B5EF4-FFF2-40B4-BE49-F238E27FC236}">
              <a16:creationId xmlns:a16="http://schemas.microsoft.com/office/drawing/2014/main" id="{00000000-0008-0000-0700-000099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66" name="テキスト ボックス 665">
          <a:extLst>
            <a:ext uri="{FF2B5EF4-FFF2-40B4-BE49-F238E27FC236}">
              <a16:creationId xmlns:a16="http://schemas.microsoft.com/office/drawing/2014/main" id="{00000000-0008-0000-0700-00009A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67" name="直線コネクタ 666">
          <a:extLst>
            <a:ext uri="{FF2B5EF4-FFF2-40B4-BE49-F238E27FC236}">
              <a16:creationId xmlns:a16="http://schemas.microsoft.com/office/drawing/2014/main" id="{00000000-0008-0000-0700-00009B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68" name="テキスト ボックス 667">
          <a:extLst>
            <a:ext uri="{FF2B5EF4-FFF2-40B4-BE49-F238E27FC236}">
              <a16:creationId xmlns:a16="http://schemas.microsoft.com/office/drawing/2014/main" id="{00000000-0008-0000-0700-00009C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69" name="直線コネクタ 668">
          <a:extLst>
            <a:ext uri="{FF2B5EF4-FFF2-40B4-BE49-F238E27FC236}">
              <a16:creationId xmlns:a16="http://schemas.microsoft.com/office/drawing/2014/main" id="{00000000-0008-0000-0700-00009D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70" name="テキスト ボックス 669">
          <a:extLst>
            <a:ext uri="{FF2B5EF4-FFF2-40B4-BE49-F238E27FC236}">
              <a16:creationId xmlns:a16="http://schemas.microsoft.com/office/drawing/2014/main" id="{00000000-0008-0000-0700-00009E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1" name="直線コネクタ 670">
          <a:extLst>
            <a:ext uri="{FF2B5EF4-FFF2-40B4-BE49-F238E27FC236}">
              <a16:creationId xmlns:a16="http://schemas.microsoft.com/office/drawing/2014/main" id="{00000000-0008-0000-0700-00009F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3" name="公債費グラフ枠">
          <a:extLst>
            <a:ext uri="{FF2B5EF4-FFF2-40B4-BE49-F238E27FC236}">
              <a16:creationId xmlns:a16="http://schemas.microsoft.com/office/drawing/2014/main" id="{00000000-0008-0000-0700-0000A1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112356</xdr:rowOff>
    </xdr:from>
    <xdr:to>
      <xdr:col>85</xdr:col>
      <xdr:colOff>126364</xdr:colOff>
      <xdr:row>99</xdr:row>
      <xdr:rowOff>43467</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flipV="1">
          <a:off x="16317595" y="15542856"/>
          <a:ext cx="1269" cy="14741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47294</xdr:rowOff>
    </xdr:from>
    <xdr:ext cx="378565" cy="259045"/>
    <xdr:sp macro="" textlink="">
      <xdr:nvSpPr>
        <xdr:cNvPr id="675" name="公債費最小値テキスト">
          <a:extLst>
            <a:ext uri="{FF2B5EF4-FFF2-40B4-BE49-F238E27FC236}">
              <a16:creationId xmlns:a16="http://schemas.microsoft.com/office/drawing/2014/main" id="{00000000-0008-0000-0700-0000A3020000}"/>
            </a:ext>
          </a:extLst>
        </xdr:cNvPr>
        <xdr:cNvSpPr txBox="1"/>
      </xdr:nvSpPr>
      <xdr:spPr>
        <a:xfrm>
          <a:off x="16370300" y="1702084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43467</xdr:rowOff>
    </xdr:from>
    <xdr:to>
      <xdr:col>86</xdr:col>
      <xdr:colOff>25400</xdr:colOff>
      <xdr:row>99</xdr:row>
      <xdr:rowOff>43467</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a:off x="16230600" y="170170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59033</xdr:rowOff>
    </xdr:from>
    <xdr:ext cx="599010" cy="259045"/>
    <xdr:sp macro="" textlink="">
      <xdr:nvSpPr>
        <xdr:cNvPr id="677" name="公債費最大値テキスト">
          <a:extLst>
            <a:ext uri="{FF2B5EF4-FFF2-40B4-BE49-F238E27FC236}">
              <a16:creationId xmlns:a16="http://schemas.microsoft.com/office/drawing/2014/main" id="{00000000-0008-0000-0700-0000A5020000}"/>
            </a:ext>
          </a:extLst>
        </xdr:cNvPr>
        <xdr:cNvSpPr txBox="1"/>
      </xdr:nvSpPr>
      <xdr:spPr>
        <a:xfrm>
          <a:off x="16370300" y="153180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774,354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90</xdr:row>
      <xdr:rowOff>112356</xdr:rowOff>
    </xdr:from>
    <xdr:to>
      <xdr:col>86</xdr:col>
      <xdr:colOff>25400</xdr:colOff>
      <xdr:row>90</xdr:row>
      <xdr:rowOff>112356</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6230600" y="15542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152220</xdr:rowOff>
    </xdr:from>
    <xdr:to>
      <xdr:col>85</xdr:col>
      <xdr:colOff>127000</xdr:colOff>
      <xdr:row>98</xdr:row>
      <xdr:rowOff>19346</xdr:rowOff>
    </xdr:to>
    <xdr:cxnSp macro="">
      <xdr:nvCxnSpPr>
        <xdr:cNvPr id="679" name="直線コネクタ 678">
          <a:extLst>
            <a:ext uri="{FF2B5EF4-FFF2-40B4-BE49-F238E27FC236}">
              <a16:creationId xmlns:a16="http://schemas.microsoft.com/office/drawing/2014/main" id="{00000000-0008-0000-0700-0000A7020000}"/>
            </a:ext>
          </a:extLst>
        </xdr:cNvPr>
        <xdr:cNvCxnSpPr/>
      </xdr:nvCxnSpPr>
      <xdr:spPr>
        <a:xfrm>
          <a:off x="15481300" y="16782870"/>
          <a:ext cx="838200" cy="38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76588</xdr:rowOff>
    </xdr:from>
    <xdr:ext cx="599010" cy="259045"/>
    <xdr:sp macro="" textlink="">
      <xdr:nvSpPr>
        <xdr:cNvPr id="680" name="公債費平均値テキスト">
          <a:extLst>
            <a:ext uri="{FF2B5EF4-FFF2-40B4-BE49-F238E27FC236}">
              <a16:creationId xmlns:a16="http://schemas.microsoft.com/office/drawing/2014/main" id="{00000000-0008-0000-0700-0000A8020000}"/>
            </a:ext>
          </a:extLst>
        </xdr:cNvPr>
        <xdr:cNvSpPr txBox="1"/>
      </xdr:nvSpPr>
      <xdr:spPr>
        <a:xfrm>
          <a:off x="16370300" y="1653578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148,472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53711</xdr:rowOff>
    </xdr:from>
    <xdr:to>
      <xdr:col>85</xdr:col>
      <xdr:colOff>177800</xdr:colOff>
      <xdr:row>97</xdr:row>
      <xdr:rowOff>155311</xdr:rowOff>
    </xdr:to>
    <xdr:sp macro="" textlink="">
      <xdr:nvSpPr>
        <xdr:cNvPr id="681" name="フローチャート: 判断 680">
          <a:extLst>
            <a:ext uri="{FF2B5EF4-FFF2-40B4-BE49-F238E27FC236}">
              <a16:creationId xmlns:a16="http://schemas.microsoft.com/office/drawing/2014/main" id="{00000000-0008-0000-0700-0000A9020000}"/>
            </a:ext>
          </a:extLst>
        </xdr:cNvPr>
        <xdr:cNvSpPr/>
      </xdr:nvSpPr>
      <xdr:spPr>
        <a:xfrm>
          <a:off x="16268700" y="16684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112658</xdr:rowOff>
    </xdr:from>
    <xdr:to>
      <xdr:col>81</xdr:col>
      <xdr:colOff>50800</xdr:colOff>
      <xdr:row>97</xdr:row>
      <xdr:rowOff>152220</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a:off x="14592300" y="16743308"/>
          <a:ext cx="889000" cy="395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58032</xdr:rowOff>
    </xdr:from>
    <xdr:to>
      <xdr:col>81</xdr:col>
      <xdr:colOff>101600</xdr:colOff>
      <xdr:row>97</xdr:row>
      <xdr:rowOff>159632</xdr:rowOff>
    </xdr:to>
    <xdr:sp macro="" textlink="">
      <xdr:nvSpPr>
        <xdr:cNvPr id="683" name="フローチャート: 判断 682">
          <a:extLst>
            <a:ext uri="{FF2B5EF4-FFF2-40B4-BE49-F238E27FC236}">
              <a16:creationId xmlns:a16="http://schemas.microsoft.com/office/drawing/2014/main" id="{00000000-0008-0000-0700-0000AB020000}"/>
            </a:ext>
          </a:extLst>
        </xdr:cNvPr>
        <xdr:cNvSpPr/>
      </xdr:nvSpPr>
      <xdr:spPr>
        <a:xfrm>
          <a:off x="15430500" y="16688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4709</xdr:rowOff>
    </xdr:from>
    <xdr:ext cx="599010" cy="259045"/>
    <xdr:sp macro="" textlink="">
      <xdr:nvSpPr>
        <xdr:cNvPr id="684" name="テキスト ボックス 683">
          <a:extLst>
            <a:ext uri="{FF2B5EF4-FFF2-40B4-BE49-F238E27FC236}">
              <a16:creationId xmlns:a16="http://schemas.microsoft.com/office/drawing/2014/main" id="{00000000-0008-0000-0700-0000AC020000}"/>
            </a:ext>
          </a:extLst>
        </xdr:cNvPr>
        <xdr:cNvSpPr txBox="1"/>
      </xdr:nvSpPr>
      <xdr:spPr>
        <a:xfrm>
          <a:off x="15181795" y="164639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112658</xdr:rowOff>
    </xdr:from>
    <xdr:to>
      <xdr:col>76</xdr:col>
      <xdr:colOff>114300</xdr:colOff>
      <xdr:row>97</xdr:row>
      <xdr:rowOff>144684</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flipV="1">
          <a:off x="13703300" y="16743308"/>
          <a:ext cx="889000" cy="320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57916</xdr:rowOff>
    </xdr:from>
    <xdr:to>
      <xdr:col>76</xdr:col>
      <xdr:colOff>165100</xdr:colOff>
      <xdr:row>97</xdr:row>
      <xdr:rowOff>159516</xdr:rowOff>
    </xdr:to>
    <xdr:sp macro="" textlink="">
      <xdr:nvSpPr>
        <xdr:cNvPr id="686" name="フローチャート: 判断 685">
          <a:extLst>
            <a:ext uri="{FF2B5EF4-FFF2-40B4-BE49-F238E27FC236}">
              <a16:creationId xmlns:a16="http://schemas.microsoft.com/office/drawing/2014/main" id="{00000000-0008-0000-0700-0000AE020000}"/>
            </a:ext>
          </a:extLst>
        </xdr:cNvPr>
        <xdr:cNvSpPr/>
      </xdr:nvSpPr>
      <xdr:spPr>
        <a:xfrm>
          <a:off x="14541500" y="166885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96</xdr:row>
      <xdr:rowOff>4593</xdr:rowOff>
    </xdr:from>
    <xdr:ext cx="599010" cy="259045"/>
    <xdr:sp macro="" textlink="">
      <xdr:nvSpPr>
        <xdr:cNvPr id="687" name="テキスト ボックス 686">
          <a:extLst>
            <a:ext uri="{FF2B5EF4-FFF2-40B4-BE49-F238E27FC236}">
              <a16:creationId xmlns:a16="http://schemas.microsoft.com/office/drawing/2014/main" id="{00000000-0008-0000-0700-0000AF020000}"/>
            </a:ext>
          </a:extLst>
        </xdr:cNvPr>
        <xdr:cNvSpPr txBox="1"/>
      </xdr:nvSpPr>
      <xdr:spPr>
        <a:xfrm>
          <a:off x="14292795" y="164637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144684</xdr:rowOff>
    </xdr:from>
    <xdr:to>
      <xdr:col>71</xdr:col>
      <xdr:colOff>177800</xdr:colOff>
      <xdr:row>98</xdr:row>
      <xdr:rowOff>22684</xdr:rowOff>
    </xdr:to>
    <xdr:cxnSp macro="">
      <xdr:nvCxnSpPr>
        <xdr:cNvPr id="688" name="直線コネクタ 687">
          <a:extLst>
            <a:ext uri="{FF2B5EF4-FFF2-40B4-BE49-F238E27FC236}">
              <a16:creationId xmlns:a16="http://schemas.microsoft.com/office/drawing/2014/main" id="{00000000-0008-0000-0700-0000B0020000}"/>
            </a:ext>
          </a:extLst>
        </xdr:cNvPr>
        <xdr:cNvCxnSpPr/>
      </xdr:nvCxnSpPr>
      <xdr:spPr>
        <a:xfrm flipV="1">
          <a:off x="12814300" y="16775334"/>
          <a:ext cx="889000" cy="494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52617</xdr:rowOff>
    </xdr:from>
    <xdr:to>
      <xdr:col>72</xdr:col>
      <xdr:colOff>38100</xdr:colOff>
      <xdr:row>97</xdr:row>
      <xdr:rowOff>154217</xdr:rowOff>
    </xdr:to>
    <xdr:sp macro="" textlink="">
      <xdr:nvSpPr>
        <xdr:cNvPr id="689" name="フローチャート: 判断 688">
          <a:extLst>
            <a:ext uri="{FF2B5EF4-FFF2-40B4-BE49-F238E27FC236}">
              <a16:creationId xmlns:a16="http://schemas.microsoft.com/office/drawing/2014/main" id="{00000000-0008-0000-0700-0000B1020000}"/>
            </a:ext>
          </a:extLst>
        </xdr:cNvPr>
        <xdr:cNvSpPr/>
      </xdr:nvSpPr>
      <xdr:spPr>
        <a:xfrm>
          <a:off x="13652500" y="16683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95</xdr:row>
      <xdr:rowOff>170744</xdr:rowOff>
    </xdr:from>
    <xdr:ext cx="599010" cy="259045"/>
    <xdr:sp macro="" textlink="">
      <xdr:nvSpPr>
        <xdr:cNvPr id="690" name="テキスト ボックス 689">
          <a:extLst>
            <a:ext uri="{FF2B5EF4-FFF2-40B4-BE49-F238E27FC236}">
              <a16:creationId xmlns:a16="http://schemas.microsoft.com/office/drawing/2014/main" id="{00000000-0008-0000-0700-0000B2020000}"/>
            </a:ext>
          </a:extLst>
        </xdr:cNvPr>
        <xdr:cNvSpPr txBox="1"/>
      </xdr:nvSpPr>
      <xdr:spPr>
        <a:xfrm>
          <a:off x="13403795" y="164584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41387</xdr:rowOff>
    </xdr:from>
    <xdr:to>
      <xdr:col>67</xdr:col>
      <xdr:colOff>101600</xdr:colOff>
      <xdr:row>97</xdr:row>
      <xdr:rowOff>142987</xdr:rowOff>
    </xdr:to>
    <xdr:sp macro="" textlink="">
      <xdr:nvSpPr>
        <xdr:cNvPr id="691" name="フローチャート: 判断 690">
          <a:extLst>
            <a:ext uri="{FF2B5EF4-FFF2-40B4-BE49-F238E27FC236}">
              <a16:creationId xmlns:a16="http://schemas.microsoft.com/office/drawing/2014/main" id="{00000000-0008-0000-0700-0000B3020000}"/>
            </a:ext>
          </a:extLst>
        </xdr:cNvPr>
        <xdr:cNvSpPr/>
      </xdr:nvSpPr>
      <xdr:spPr>
        <a:xfrm>
          <a:off x="12763500" y="166720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95</xdr:row>
      <xdr:rowOff>159514</xdr:rowOff>
    </xdr:from>
    <xdr:ext cx="599010" cy="259045"/>
    <xdr:sp macro="" textlink="">
      <xdr:nvSpPr>
        <xdr:cNvPr id="692" name="テキスト ボックス 691">
          <a:extLst>
            <a:ext uri="{FF2B5EF4-FFF2-40B4-BE49-F238E27FC236}">
              <a16:creationId xmlns:a16="http://schemas.microsoft.com/office/drawing/2014/main" id="{00000000-0008-0000-0700-0000B4020000}"/>
            </a:ext>
          </a:extLst>
        </xdr:cNvPr>
        <xdr:cNvSpPr txBox="1"/>
      </xdr:nvSpPr>
      <xdr:spPr>
        <a:xfrm>
          <a:off x="12514795" y="164472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154,941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3" name="テキスト ボックス 692">
          <a:extLst>
            <a:ext uri="{FF2B5EF4-FFF2-40B4-BE49-F238E27FC236}">
              <a16:creationId xmlns:a16="http://schemas.microsoft.com/office/drawing/2014/main" id="{00000000-0008-0000-0700-0000B5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4" name="テキスト ボックス 693">
          <a:extLst>
            <a:ext uri="{FF2B5EF4-FFF2-40B4-BE49-F238E27FC236}">
              <a16:creationId xmlns:a16="http://schemas.microsoft.com/office/drawing/2014/main" id="{00000000-0008-0000-0700-0000B6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5" name="テキスト ボックス 694">
          <a:extLst>
            <a:ext uri="{FF2B5EF4-FFF2-40B4-BE49-F238E27FC236}">
              <a16:creationId xmlns:a16="http://schemas.microsoft.com/office/drawing/2014/main" id="{00000000-0008-0000-0700-0000B7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6" name="テキスト ボックス 695">
          <a:extLst>
            <a:ext uri="{FF2B5EF4-FFF2-40B4-BE49-F238E27FC236}">
              <a16:creationId xmlns:a16="http://schemas.microsoft.com/office/drawing/2014/main" id="{00000000-0008-0000-0700-0000B8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139996</xdr:rowOff>
    </xdr:from>
    <xdr:to>
      <xdr:col>85</xdr:col>
      <xdr:colOff>177800</xdr:colOff>
      <xdr:row>98</xdr:row>
      <xdr:rowOff>70146</xdr:rowOff>
    </xdr:to>
    <xdr:sp macro="" textlink="">
      <xdr:nvSpPr>
        <xdr:cNvPr id="698" name="楕円 697">
          <a:extLst>
            <a:ext uri="{FF2B5EF4-FFF2-40B4-BE49-F238E27FC236}">
              <a16:creationId xmlns:a16="http://schemas.microsoft.com/office/drawing/2014/main" id="{00000000-0008-0000-0700-0000BA020000}"/>
            </a:ext>
          </a:extLst>
        </xdr:cNvPr>
        <xdr:cNvSpPr/>
      </xdr:nvSpPr>
      <xdr:spPr>
        <a:xfrm>
          <a:off x="16268700" y="167706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118423</xdr:rowOff>
    </xdr:from>
    <xdr:ext cx="599010" cy="259045"/>
    <xdr:sp macro="" textlink="">
      <xdr:nvSpPr>
        <xdr:cNvPr id="699" name="公債費該当値テキスト">
          <a:extLst>
            <a:ext uri="{FF2B5EF4-FFF2-40B4-BE49-F238E27FC236}">
              <a16:creationId xmlns:a16="http://schemas.microsoft.com/office/drawing/2014/main" id="{00000000-0008-0000-0700-0000BB020000}"/>
            </a:ext>
          </a:extLst>
        </xdr:cNvPr>
        <xdr:cNvSpPr txBox="1"/>
      </xdr:nvSpPr>
      <xdr:spPr>
        <a:xfrm>
          <a:off x="16370300" y="167490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103,178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101420</xdr:rowOff>
    </xdr:from>
    <xdr:to>
      <xdr:col>81</xdr:col>
      <xdr:colOff>101600</xdr:colOff>
      <xdr:row>98</xdr:row>
      <xdr:rowOff>31570</xdr:rowOff>
    </xdr:to>
    <xdr:sp macro="" textlink="">
      <xdr:nvSpPr>
        <xdr:cNvPr id="700" name="楕円 699">
          <a:extLst>
            <a:ext uri="{FF2B5EF4-FFF2-40B4-BE49-F238E27FC236}">
              <a16:creationId xmlns:a16="http://schemas.microsoft.com/office/drawing/2014/main" id="{00000000-0008-0000-0700-0000BC020000}"/>
            </a:ext>
          </a:extLst>
        </xdr:cNvPr>
        <xdr:cNvSpPr/>
      </xdr:nvSpPr>
      <xdr:spPr>
        <a:xfrm>
          <a:off x="15430500" y="16732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98</xdr:row>
      <xdr:rowOff>22697</xdr:rowOff>
    </xdr:from>
    <xdr:ext cx="599010" cy="259045"/>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5181795" y="168247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123,428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61858</xdr:rowOff>
    </xdr:from>
    <xdr:to>
      <xdr:col>76</xdr:col>
      <xdr:colOff>165100</xdr:colOff>
      <xdr:row>97</xdr:row>
      <xdr:rowOff>163458</xdr:rowOff>
    </xdr:to>
    <xdr:sp macro="" textlink="">
      <xdr:nvSpPr>
        <xdr:cNvPr id="702" name="楕円 701">
          <a:extLst>
            <a:ext uri="{FF2B5EF4-FFF2-40B4-BE49-F238E27FC236}">
              <a16:creationId xmlns:a16="http://schemas.microsoft.com/office/drawing/2014/main" id="{00000000-0008-0000-0700-0000BE020000}"/>
            </a:ext>
          </a:extLst>
        </xdr:cNvPr>
        <xdr:cNvSpPr/>
      </xdr:nvSpPr>
      <xdr:spPr>
        <a:xfrm>
          <a:off x="14541500" y="166925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97</xdr:row>
      <xdr:rowOff>154585</xdr:rowOff>
    </xdr:from>
    <xdr:ext cx="599010"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4292795" y="167852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144,195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93884</xdr:rowOff>
    </xdr:from>
    <xdr:to>
      <xdr:col>72</xdr:col>
      <xdr:colOff>38100</xdr:colOff>
      <xdr:row>98</xdr:row>
      <xdr:rowOff>24034</xdr:rowOff>
    </xdr:to>
    <xdr:sp macro="" textlink="">
      <xdr:nvSpPr>
        <xdr:cNvPr id="704" name="楕円 703">
          <a:extLst>
            <a:ext uri="{FF2B5EF4-FFF2-40B4-BE49-F238E27FC236}">
              <a16:creationId xmlns:a16="http://schemas.microsoft.com/office/drawing/2014/main" id="{00000000-0008-0000-0700-0000C0020000}"/>
            </a:ext>
          </a:extLst>
        </xdr:cNvPr>
        <xdr:cNvSpPr/>
      </xdr:nvSpPr>
      <xdr:spPr>
        <a:xfrm>
          <a:off x="13652500" y="167245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98</xdr:row>
      <xdr:rowOff>15161</xdr:rowOff>
    </xdr:from>
    <xdr:ext cx="59901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3403795" y="168172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127,384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143334</xdr:rowOff>
    </xdr:from>
    <xdr:to>
      <xdr:col>67</xdr:col>
      <xdr:colOff>101600</xdr:colOff>
      <xdr:row>98</xdr:row>
      <xdr:rowOff>73484</xdr:rowOff>
    </xdr:to>
    <xdr:sp macro="" textlink="">
      <xdr:nvSpPr>
        <xdr:cNvPr id="706" name="楕円 705">
          <a:extLst>
            <a:ext uri="{FF2B5EF4-FFF2-40B4-BE49-F238E27FC236}">
              <a16:creationId xmlns:a16="http://schemas.microsoft.com/office/drawing/2014/main" id="{00000000-0008-0000-0700-0000C2020000}"/>
            </a:ext>
          </a:extLst>
        </xdr:cNvPr>
        <xdr:cNvSpPr/>
      </xdr:nvSpPr>
      <xdr:spPr>
        <a:xfrm>
          <a:off x="12763500" y="167739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98</xdr:row>
      <xdr:rowOff>64611</xdr:rowOff>
    </xdr:from>
    <xdr:ext cx="59901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2514795" y="168667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101,426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8" name="正方形/長方形 707">
          <a:extLst>
            <a:ext uri="{FF2B5EF4-FFF2-40B4-BE49-F238E27FC236}">
              <a16:creationId xmlns:a16="http://schemas.microsoft.com/office/drawing/2014/main" id="{00000000-0008-0000-0700-0000C4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9" name="正方形/長方形 708">
          <a:extLst>
            <a:ext uri="{FF2B5EF4-FFF2-40B4-BE49-F238E27FC236}">
              <a16:creationId xmlns:a16="http://schemas.microsoft.com/office/drawing/2014/main" id="{00000000-0008-0000-0700-0000C5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0" name="正方形/長方形 709">
          <a:extLst>
            <a:ext uri="{FF2B5EF4-FFF2-40B4-BE49-F238E27FC236}">
              <a16:creationId xmlns:a16="http://schemas.microsoft.com/office/drawing/2014/main" id="{00000000-0008-0000-0700-0000C6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1" name="正方形/長方形 710">
          <a:extLst>
            <a:ext uri="{FF2B5EF4-FFF2-40B4-BE49-F238E27FC236}">
              <a16:creationId xmlns:a16="http://schemas.microsoft.com/office/drawing/2014/main" id="{00000000-0008-0000-0700-0000C7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2" name="正方形/長方形 711">
          <a:extLst>
            <a:ext uri="{FF2B5EF4-FFF2-40B4-BE49-F238E27FC236}">
              <a16:creationId xmlns:a16="http://schemas.microsoft.com/office/drawing/2014/main" id="{00000000-0008-0000-0700-0000C8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3" name="正方形/長方形 712">
          <a:extLst>
            <a:ext uri="{FF2B5EF4-FFF2-40B4-BE49-F238E27FC236}">
              <a16:creationId xmlns:a16="http://schemas.microsoft.com/office/drawing/2014/main" id="{00000000-0008-0000-0700-0000C9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4" name="正方形/長方形 713">
          <a:extLst>
            <a:ext uri="{FF2B5EF4-FFF2-40B4-BE49-F238E27FC236}">
              <a16:creationId xmlns:a16="http://schemas.microsoft.com/office/drawing/2014/main" id="{00000000-0008-0000-0700-0000CA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5" name="正方形/長方形 714">
          <a:extLst>
            <a:ext uri="{FF2B5EF4-FFF2-40B4-BE49-F238E27FC236}">
              <a16:creationId xmlns:a16="http://schemas.microsoft.com/office/drawing/2014/main" id="{00000000-0008-0000-0700-0000CB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6" name="テキスト ボックス 715">
          <a:extLst>
            <a:ext uri="{FF2B5EF4-FFF2-40B4-BE49-F238E27FC236}">
              <a16:creationId xmlns:a16="http://schemas.microsoft.com/office/drawing/2014/main" id="{00000000-0008-0000-0700-0000CC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7" name="直線コネクタ 716">
          <a:extLst>
            <a:ext uri="{FF2B5EF4-FFF2-40B4-BE49-F238E27FC236}">
              <a16:creationId xmlns:a16="http://schemas.microsoft.com/office/drawing/2014/main" id="{00000000-0008-0000-0700-0000CD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18" name="直線コネクタ 717">
          <a:extLst>
            <a:ext uri="{FF2B5EF4-FFF2-40B4-BE49-F238E27FC236}">
              <a16:creationId xmlns:a16="http://schemas.microsoft.com/office/drawing/2014/main" id="{00000000-0008-0000-0700-0000CE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19" name="テキスト ボックス 718">
          <a:extLst>
            <a:ext uri="{FF2B5EF4-FFF2-40B4-BE49-F238E27FC236}">
              <a16:creationId xmlns:a16="http://schemas.microsoft.com/office/drawing/2014/main" id="{00000000-0008-0000-0700-0000CF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0" name="直線コネクタ 719">
          <a:extLst>
            <a:ext uri="{FF2B5EF4-FFF2-40B4-BE49-F238E27FC236}">
              <a16:creationId xmlns:a16="http://schemas.microsoft.com/office/drawing/2014/main" id="{00000000-0008-0000-0700-0000D0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21" name="テキスト ボックス 720">
          <a:extLst>
            <a:ext uri="{FF2B5EF4-FFF2-40B4-BE49-F238E27FC236}">
              <a16:creationId xmlns:a16="http://schemas.microsoft.com/office/drawing/2014/main" id="{00000000-0008-0000-0700-0000D1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2" name="直線コネクタ 721">
          <a:extLst>
            <a:ext uri="{FF2B5EF4-FFF2-40B4-BE49-F238E27FC236}">
              <a16:creationId xmlns:a16="http://schemas.microsoft.com/office/drawing/2014/main" id="{00000000-0008-0000-0700-0000D2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23" name="テキスト ボックス 722">
          <a:extLst>
            <a:ext uri="{FF2B5EF4-FFF2-40B4-BE49-F238E27FC236}">
              <a16:creationId xmlns:a16="http://schemas.microsoft.com/office/drawing/2014/main" id="{00000000-0008-0000-0700-0000D3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24" name="直線コネクタ 723">
          <a:extLst>
            <a:ext uri="{FF2B5EF4-FFF2-40B4-BE49-F238E27FC236}">
              <a16:creationId xmlns:a16="http://schemas.microsoft.com/office/drawing/2014/main" id="{00000000-0008-0000-0700-0000D4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25" name="テキスト ボックス 724">
          <a:extLst>
            <a:ext uri="{FF2B5EF4-FFF2-40B4-BE49-F238E27FC236}">
              <a16:creationId xmlns:a16="http://schemas.microsoft.com/office/drawing/2014/main" id="{00000000-0008-0000-0700-0000D5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26" name="直線コネクタ 725">
          <a:extLst>
            <a:ext uri="{FF2B5EF4-FFF2-40B4-BE49-F238E27FC236}">
              <a16:creationId xmlns:a16="http://schemas.microsoft.com/office/drawing/2014/main" id="{00000000-0008-0000-0700-0000D6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0" name="諸支出金グラフ枠">
          <a:extLst>
            <a:ext uri="{FF2B5EF4-FFF2-40B4-BE49-F238E27FC236}">
              <a16:creationId xmlns:a16="http://schemas.microsoft.com/office/drawing/2014/main" id="{00000000-0008-0000-0700-0000DA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150901</xdr:rowOff>
    </xdr:from>
    <xdr:to>
      <xdr:col>116</xdr:col>
      <xdr:colOff>62864</xdr:colOff>
      <xdr:row>39</xdr:row>
      <xdr:rowOff>44450</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flipV="1">
          <a:off x="22159595" y="5465851"/>
          <a:ext cx="1269" cy="12651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82694</xdr:rowOff>
    </xdr:from>
    <xdr:ext cx="249299" cy="259045"/>
    <xdr:sp macro="" textlink="">
      <xdr:nvSpPr>
        <xdr:cNvPr id="732" name="諸支出金最小値テキスト">
          <a:extLst>
            <a:ext uri="{FF2B5EF4-FFF2-40B4-BE49-F238E27FC236}">
              <a16:creationId xmlns:a16="http://schemas.microsoft.com/office/drawing/2014/main" id="{00000000-0008-0000-0700-0000DC020000}"/>
            </a:ext>
          </a:extLst>
        </xdr:cNvPr>
        <xdr:cNvSpPr txBox="1"/>
      </xdr:nvSpPr>
      <xdr:spPr>
        <a:xfrm>
          <a:off x="22212300" y="676924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97578</xdr:rowOff>
    </xdr:from>
    <xdr:ext cx="534377" cy="259045"/>
    <xdr:sp macro="" textlink="">
      <xdr:nvSpPr>
        <xdr:cNvPr id="734" name="諸支出金最大値テキスト">
          <a:extLst>
            <a:ext uri="{FF2B5EF4-FFF2-40B4-BE49-F238E27FC236}">
              <a16:creationId xmlns:a16="http://schemas.microsoft.com/office/drawing/2014/main" id="{00000000-0008-0000-0700-0000DE020000}"/>
            </a:ext>
          </a:extLst>
        </xdr:cNvPr>
        <xdr:cNvSpPr txBox="1"/>
      </xdr:nvSpPr>
      <xdr:spPr>
        <a:xfrm>
          <a:off x="22212300" y="52410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33,206</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31</xdr:row>
      <xdr:rowOff>150901</xdr:rowOff>
    </xdr:from>
    <xdr:to>
      <xdr:col>116</xdr:col>
      <xdr:colOff>152400</xdr:colOff>
      <xdr:row>31</xdr:row>
      <xdr:rowOff>150901</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22072600" y="54658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36" name="直線コネクタ 735">
          <a:extLst>
            <a:ext uri="{FF2B5EF4-FFF2-40B4-BE49-F238E27FC236}">
              <a16:creationId xmlns:a16="http://schemas.microsoft.com/office/drawing/2014/main" id="{00000000-0008-0000-0700-0000E0020000}"/>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144</xdr:rowOff>
    </xdr:from>
    <xdr:ext cx="378565" cy="259045"/>
    <xdr:sp macro="" textlink="">
      <xdr:nvSpPr>
        <xdr:cNvPr id="737" name="諸支出金平均値テキスト">
          <a:extLst>
            <a:ext uri="{FF2B5EF4-FFF2-40B4-BE49-F238E27FC236}">
              <a16:creationId xmlns:a16="http://schemas.microsoft.com/office/drawing/2014/main" id="{00000000-0008-0000-0700-0000E1020000}"/>
            </a:ext>
          </a:extLst>
        </xdr:cNvPr>
        <xdr:cNvSpPr txBox="1"/>
      </xdr:nvSpPr>
      <xdr:spPr>
        <a:xfrm>
          <a:off x="22212300" y="6515244"/>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148717</xdr:rowOff>
    </xdr:from>
    <xdr:to>
      <xdr:col>116</xdr:col>
      <xdr:colOff>114300</xdr:colOff>
      <xdr:row>39</xdr:row>
      <xdr:rowOff>78867</xdr:rowOff>
    </xdr:to>
    <xdr:sp macro="" textlink="">
      <xdr:nvSpPr>
        <xdr:cNvPr id="738" name="フローチャート: 判断 737">
          <a:extLst>
            <a:ext uri="{FF2B5EF4-FFF2-40B4-BE49-F238E27FC236}">
              <a16:creationId xmlns:a16="http://schemas.microsoft.com/office/drawing/2014/main" id="{00000000-0008-0000-0700-0000E2020000}"/>
            </a:ext>
          </a:extLst>
        </xdr:cNvPr>
        <xdr:cNvSpPr/>
      </xdr:nvSpPr>
      <xdr:spPr>
        <a:xfrm>
          <a:off x="22110700" y="66638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141516</xdr:rowOff>
    </xdr:from>
    <xdr:to>
      <xdr:col>112</xdr:col>
      <xdr:colOff>38100</xdr:colOff>
      <xdr:row>39</xdr:row>
      <xdr:rowOff>71666</xdr:rowOff>
    </xdr:to>
    <xdr:sp macro="" textlink="">
      <xdr:nvSpPr>
        <xdr:cNvPr id="740" name="フローチャート: 判断 739">
          <a:extLst>
            <a:ext uri="{FF2B5EF4-FFF2-40B4-BE49-F238E27FC236}">
              <a16:creationId xmlns:a16="http://schemas.microsoft.com/office/drawing/2014/main" id="{00000000-0008-0000-0700-0000E4020000}"/>
            </a:ext>
          </a:extLst>
        </xdr:cNvPr>
        <xdr:cNvSpPr/>
      </xdr:nvSpPr>
      <xdr:spPr>
        <a:xfrm>
          <a:off x="21272500" y="66566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88193</xdr:rowOff>
    </xdr:from>
    <xdr:ext cx="378565" cy="259045"/>
    <xdr:sp macro="" textlink="">
      <xdr:nvSpPr>
        <xdr:cNvPr id="741" name="テキスト ボックス 740">
          <a:extLst>
            <a:ext uri="{FF2B5EF4-FFF2-40B4-BE49-F238E27FC236}">
              <a16:creationId xmlns:a16="http://schemas.microsoft.com/office/drawing/2014/main" id="{00000000-0008-0000-0700-0000E5020000}"/>
            </a:ext>
          </a:extLst>
        </xdr:cNvPr>
        <xdr:cNvSpPr txBox="1"/>
      </xdr:nvSpPr>
      <xdr:spPr>
        <a:xfrm>
          <a:off x="21134017" y="643184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42" name="直線コネクタ 741">
          <a:extLst>
            <a:ext uri="{FF2B5EF4-FFF2-40B4-BE49-F238E27FC236}">
              <a16:creationId xmlns:a16="http://schemas.microsoft.com/office/drawing/2014/main" id="{00000000-0008-0000-0700-0000E6020000}"/>
            </a:ext>
          </a:extLst>
        </xdr:cNvPr>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143993</xdr:rowOff>
    </xdr:from>
    <xdr:to>
      <xdr:col>107</xdr:col>
      <xdr:colOff>101600</xdr:colOff>
      <xdr:row>39</xdr:row>
      <xdr:rowOff>74143</xdr:rowOff>
    </xdr:to>
    <xdr:sp macro="" textlink="">
      <xdr:nvSpPr>
        <xdr:cNvPr id="743" name="フローチャート: 判断 742">
          <a:extLst>
            <a:ext uri="{FF2B5EF4-FFF2-40B4-BE49-F238E27FC236}">
              <a16:creationId xmlns:a16="http://schemas.microsoft.com/office/drawing/2014/main" id="{00000000-0008-0000-0700-0000E7020000}"/>
            </a:ext>
          </a:extLst>
        </xdr:cNvPr>
        <xdr:cNvSpPr/>
      </xdr:nvSpPr>
      <xdr:spPr>
        <a:xfrm>
          <a:off x="20383500" y="6659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90670</xdr:rowOff>
    </xdr:from>
    <xdr:ext cx="378565" cy="259045"/>
    <xdr:sp macro="" textlink="">
      <xdr:nvSpPr>
        <xdr:cNvPr id="744" name="テキスト ボックス 743">
          <a:extLst>
            <a:ext uri="{FF2B5EF4-FFF2-40B4-BE49-F238E27FC236}">
              <a16:creationId xmlns:a16="http://schemas.microsoft.com/office/drawing/2014/main" id="{00000000-0008-0000-0700-0000E8020000}"/>
            </a:ext>
          </a:extLst>
        </xdr:cNvPr>
        <xdr:cNvSpPr txBox="1"/>
      </xdr:nvSpPr>
      <xdr:spPr>
        <a:xfrm>
          <a:off x="20245017" y="643432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45" name="直線コネクタ 744">
          <a:extLst>
            <a:ext uri="{FF2B5EF4-FFF2-40B4-BE49-F238E27FC236}">
              <a16:creationId xmlns:a16="http://schemas.microsoft.com/office/drawing/2014/main" id="{00000000-0008-0000-0700-0000E9020000}"/>
            </a:ext>
          </a:extLst>
        </xdr:cNvPr>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74537</xdr:rowOff>
    </xdr:from>
    <xdr:to>
      <xdr:col>102</xdr:col>
      <xdr:colOff>165100</xdr:colOff>
      <xdr:row>39</xdr:row>
      <xdr:rowOff>4687</xdr:rowOff>
    </xdr:to>
    <xdr:sp macro="" textlink="">
      <xdr:nvSpPr>
        <xdr:cNvPr id="746" name="フローチャート: 判断 745">
          <a:extLst>
            <a:ext uri="{FF2B5EF4-FFF2-40B4-BE49-F238E27FC236}">
              <a16:creationId xmlns:a16="http://schemas.microsoft.com/office/drawing/2014/main" id="{00000000-0008-0000-0700-0000EA020000}"/>
            </a:ext>
          </a:extLst>
        </xdr:cNvPr>
        <xdr:cNvSpPr/>
      </xdr:nvSpPr>
      <xdr:spPr>
        <a:xfrm>
          <a:off x="19494500" y="65896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21213</xdr:rowOff>
    </xdr:from>
    <xdr:ext cx="469744" cy="259045"/>
    <xdr:sp macro="" textlink="">
      <xdr:nvSpPr>
        <xdr:cNvPr id="747" name="テキスト ボックス 746">
          <a:extLst>
            <a:ext uri="{FF2B5EF4-FFF2-40B4-BE49-F238E27FC236}">
              <a16:creationId xmlns:a16="http://schemas.microsoft.com/office/drawing/2014/main" id="{00000000-0008-0000-0700-0000EB020000}"/>
            </a:ext>
          </a:extLst>
        </xdr:cNvPr>
        <xdr:cNvSpPr txBox="1"/>
      </xdr:nvSpPr>
      <xdr:spPr>
        <a:xfrm>
          <a:off x="19310428" y="63648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137173</xdr:rowOff>
    </xdr:from>
    <xdr:to>
      <xdr:col>98</xdr:col>
      <xdr:colOff>38100</xdr:colOff>
      <xdr:row>39</xdr:row>
      <xdr:rowOff>67323</xdr:rowOff>
    </xdr:to>
    <xdr:sp macro="" textlink="">
      <xdr:nvSpPr>
        <xdr:cNvPr id="748" name="フローチャート: 判断 747">
          <a:extLst>
            <a:ext uri="{FF2B5EF4-FFF2-40B4-BE49-F238E27FC236}">
              <a16:creationId xmlns:a16="http://schemas.microsoft.com/office/drawing/2014/main" id="{00000000-0008-0000-0700-0000EC020000}"/>
            </a:ext>
          </a:extLst>
        </xdr:cNvPr>
        <xdr:cNvSpPr/>
      </xdr:nvSpPr>
      <xdr:spPr>
        <a:xfrm>
          <a:off x="18605500" y="66522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83850</xdr:rowOff>
    </xdr:from>
    <xdr:ext cx="378565" cy="259045"/>
    <xdr:sp macro="" textlink="">
      <xdr:nvSpPr>
        <xdr:cNvPr id="749" name="テキスト ボックス 748">
          <a:extLst>
            <a:ext uri="{FF2B5EF4-FFF2-40B4-BE49-F238E27FC236}">
              <a16:creationId xmlns:a16="http://schemas.microsoft.com/office/drawing/2014/main" id="{00000000-0008-0000-0700-0000ED020000}"/>
            </a:ext>
          </a:extLst>
        </xdr:cNvPr>
        <xdr:cNvSpPr txBox="1"/>
      </xdr:nvSpPr>
      <xdr:spPr>
        <a:xfrm>
          <a:off x="18467017" y="642750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0" name="テキスト ボックス 749">
          <a:extLst>
            <a:ext uri="{FF2B5EF4-FFF2-40B4-BE49-F238E27FC236}">
              <a16:creationId xmlns:a16="http://schemas.microsoft.com/office/drawing/2014/main" id="{00000000-0008-0000-0700-0000EE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1" name="テキスト ボックス 750">
          <a:extLst>
            <a:ext uri="{FF2B5EF4-FFF2-40B4-BE49-F238E27FC236}">
              <a16:creationId xmlns:a16="http://schemas.microsoft.com/office/drawing/2014/main" id="{00000000-0008-0000-0700-0000EF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2" name="テキスト ボックス 751">
          <a:extLst>
            <a:ext uri="{FF2B5EF4-FFF2-40B4-BE49-F238E27FC236}">
              <a16:creationId xmlns:a16="http://schemas.microsoft.com/office/drawing/2014/main" id="{00000000-0008-0000-0700-0000F0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4" name="テキスト ボックス 753">
          <a:extLst>
            <a:ext uri="{FF2B5EF4-FFF2-40B4-BE49-F238E27FC236}">
              <a16:creationId xmlns:a16="http://schemas.microsoft.com/office/drawing/2014/main" id="{00000000-0008-0000-0700-0000F2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55" name="楕円 754">
          <a:extLst>
            <a:ext uri="{FF2B5EF4-FFF2-40B4-BE49-F238E27FC236}">
              <a16:creationId xmlns:a16="http://schemas.microsoft.com/office/drawing/2014/main" id="{00000000-0008-0000-0700-0000F3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127144</xdr:rowOff>
    </xdr:from>
    <xdr:ext cx="249299" cy="259045"/>
    <xdr:sp macro="" textlink="">
      <xdr:nvSpPr>
        <xdr:cNvPr id="756" name="諸支出金該当値テキスト">
          <a:extLst>
            <a:ext uri="{FF2B5EF4-FFF2-40B4-BE49-F238E27FC236}">
              <a16:creationId xmlns:a16="http://schemas.microsoft.com/office/drawing/2014/main" id="{00000000-0008-0000-0700-0000F4020000}"/>
            </a:ext>
          </a:extLst>
        </xdr:cNvPr>
        <xdr:cNvSpPr txBox="1"/>
      </xdr:nvSpPr>
      <xdr:spPr>
        <a:xfrm>
          <a:off x="22212300" y="664224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57" name="楕円 756">
          <a:extLst>
            <a:ext uri="{FF2B5EF4-FFF2-40B4-BE49-F238E27FC236}">
              <a16:creationId xmlns:a16="http://schemas.microsoft.com/office/drawing/2014/main" id="{00000000-0008-0000-0700-0000F5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59" name="楕円 758">
          <a:extLst>
            <a:ext uri="{FF2B5EF4-FFF2-40B4-BE49-F238E27FC236}">
              <a16:creationId xmlns:a16="http://schemas.microsoft.com/office/drawing/2014/main" id="{00000000-0008-0000-0700-0000F702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61" name="楕円 760">
          <a:extLst>
            <a:ext uri="{FF2B5EF4-FFF2-40B4-BE49-F238E27FC236}">
              <a16:creationId xmlns:a16="http://schemas.microsoft.com/office/drawing/2014/main" id="{00000000-0008-0000-0700-0000F902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63" name="楕円 762">
          <a:extLst>
            <a:ext uri="{FF2B5EF4-FFF2-40B4-BE49-F238E27FC236}">
              <a16:creationId xmlns:a16="http://schemas.microsoft.com/office/drawing/2014/main" id="{00000000-0008-0000-0700-0000FB02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5" name="正方形/長方形 764">
          <a:extLst>
            <a:ext uri="{FF2B5EF4-FFF2-40B4-BE49-F238E27FC236}">
              <a16:creationId xmlns:a16="http://schemas.microsoft.com/office/drawing/2014/main" id="{00000000-0008-0000-0700-0000FD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6" name="正方形/長方形 765">
          <a:extLst>
            <a:ext uri="{FF2B5EF4-FFF2-40B4-BE49-F238E27FC236}">
              <a16:creationId xmlns:a16="http://schemas.microsoft.com/office/drawing/2014/main" id="{00000000-0008-0000-0700-0000FE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7" name="正方形/長方形 766">
          <a:extLst>
            <a:ext uri="{FF2B5EF4-FFF2-40B4-BE49-F238E27FC236}">
              <a16:creationId xmlns:a16="http://schemas.microsoft.com/office/drawing/2014/main" id="{00000000-0008-0000-0700-0000FF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8" name="正方形/長方形 767">
          <a:extLst>
            <a:ext uri="{FF2B5EF4-FFF2-40B4-BE49-F238E27FC236}">
              <a16:creationId xmlns:a16="http://schemas.microsoft.com/office/drawing/2014/main" id="{00000000-0008-0000-0700-000000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9" name="正方形/長方形 768">
          <a:extLst>
            <a:ext uri="{FF2B5EF4-FFF2-40B4-BE49-F238E27FC236}">
              <a16:creationId xmlns:a16="http://schemas.microsoft.com/office/drawing/2014/main" id="{00000000-0008-0000-0700-000001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0" name="正方形/長方形 769">
          <a:extLst>
            <a:ext uri="{FF2B5EF4-FFF2-40B4-BE49-F238E27FC236}">
              <a16:creationId xmlns:a16="http://schemas.microsoft.com/office/drawing/2014/main" id="{00000000-0008-0000-0700-000002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1" name="正方形/長方形 770">
          <a:extLst>
            <a:ext uri="{FF2B5EF4-FFF2-40B4-BE49-F238E27FC236}">
              <a16:creationId xmlns:a16="http://schemas.microsoft.com/office/drawing/2014/main" id="{00000000-0008-0000-0700-000003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2" name="正方形/長方形 771">
          <a:extLst>
            <a:ext uri="{FF2B5EF4-FFF2-40B4-BE49-F238E27FC236}">
              <a16:creationId xmlns:a16="http://schemas.microsoft.com/office/drawing/2014/main" id="{00000000-0008-0000-0700-000004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3" name="テキスト ボックス 772">
          <a:extLst>
            <a:ext uri="{FF2B5EF4-FFF2-40B4-BE49-F238E27FC236}">
              <a16:creationId xmlns:a16="http://schemas.microsoft.com/office/drawing/2014/main" id="{00000000-0008-0000-0700-000005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4" name="直線コネクタ 773">
          <a:extLst>
            <a:ext uri="{FF2B5EF4-FFF2-40B4-BE49-F238E27FC236}">
              <a16:creationId xmlns:a16="http://schemas.microsoft.com/office/drawing/2014/main" id="{00000000-0008-0000-0700-000006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75" name="直線コネクタ 774">
          <a:extLst>
            <a:ext uri="{FF2B5EF4-FFF2-40B4-BE49-F238E27FC236}">
              <a16:creationId xmlns:a16="http://schemas.microsoft.com/office/drawing/2014/main" id="{00000000-0008-0000-0700-000007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76" name="テキスト ボックス 775">
          <a:extLst>
            <a:ext uri="{FF2B5EF4-FFF2-40B4-BE49-F238E27FC236}">
              <a16:creationId xmlns:a16="http://schemas.microsoft.com/office/drawing/2014/main" id="{00000000-0008-0000-0700-000008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77" name="直線コネクタ 776">
          <a:extLst>
            <a:ext uri="{FF2B5EF4-FFF2-40B4-BE49-F238E27FC236}">
              <a16:creationId xmlns:a16="http://schemas.microsoft.com/office/drawing/2014/main" id="{00000000-0008-0000-0700-000009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78" name="テキスト ボックス 777">
          <a:extLst>
            <a:ext uri="{FF2B5EF4-FFF2-40B4-BE49-F238E27FC236}">
              <a16:creationId xmlns:a16="http://schemas.microsoft.com/office/drawing/2014/main" id="{00000000-0008-0000-0700-00000A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79" name="前年度繰上充用金グラフ枠">
          <a:extLst>
            <a:ext uri="{FF2B5EF4-FFF2-40B4-BE49-F238E27FC236}">
              <a16:creationId xmlns:a16="http://schemas.microsoft.com/office/drawing/2014/main" id="{00000000-0008-0000-0700-00000B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80" name="直線コネクタ 779">
          <a:extLst>
            <a:ext uri="{FF2B5EF4-FFF2-40B4-BE49-F238E27FC236}">
              <a16:creationId xmlns:a16="http://schemas.microsoft.com/office/drawing/2014/main" id="{00000000-0008-0000-0700-00000C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81" name="前年度繰上充用金最小値テキスト">
          <a:extLst>
            <a:ext uri="{FF2B5EF4-FFF2-40B4-BE49-F238E27FC236}">
              <a16:creationId xmlns:a16="http://schemas.microsoft.com/office/drawing/2014/main" id="{00000000-0008-0000-0700-00000D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2" name="直線コネクタ 781">
          <a:extLst>
            <a:ext uri="{FF2B5EF4-FFF2-40B4-BE49-F238E27FC236}">
              <a16:creationId xmlns:a16="http://schemas.microsoft.com/office/drawing/2014/main" id="{00000000-0008-0000-0700-00000E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83" name="前年度繰上充用金最大値テキスト">
          <a:extLst>
            <a:ext uri="{FF2B5EF4-FFF2-40B4-BE49-F238E27FC236}">
              <a16:creationId xmlns:a16="http://schemas.microsoft.com/office/drawing/2014/main" id="{00000000-0008-0000-0700-00000F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4" name="直線コネクタ 783">
          <a:extLst>
            <a:ext uri="{FF2B5EF4-FFF2-40B4-BE49-F238E27FC236}">
              <a16:creationId xmlns:a16="http://schemas.microsoft.com/office/drawing/2014/main" id="{00000000-0008-0000-0700-000010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85" name="直線コネクタ 784">
          <a:extLst>
            <a:ext uri="{FF2B5EF4-FFF2-40B4-BE49-F238E27FC236}">
              <a16:creationId xmlns:a16="http://schemas.microsoft.com/office/drawing/2014/main" id="{00000000-0008-0000-0700-000011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786" name="前年度繰上充用金平均値テキスト">
          <a:extLst>
            <a:ext uri="{FF2B5EF4-FFF2-40B4-BE49-F238E27FC236}">
              <a16:creationId xmlns:a16="http://schemas.microsoft.com/office/drawing/2014/main" id="{00000000-0008-0000-0700-000012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87" name="フローチャート: 判断 786">
          <a:extLst>
            <a:ext uri="{FF2B5EF4-FFF2-40B4-BE49-F238E27FC236}">
              <a16:creationId xmlns:a16="http://schemas.microsoft.com/office/drawing/2014/main" id="{00000000-0008-0000-0700-000013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88" name="直線コネクタ 787">
          <a:extLst>
            <a:ext uri="{FF2B5EF4-FFF2-40B4-BE49-F238E27FC236}">
              <a16:creationId xmlns:a16="http://schemas.microsoft.com/office/drawing/2014/main" id="{00000000-0008-0000-0700-000014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89" name="フローチャート: 判断 788">
          <a:extLst>
            <a:ext uri="{FF2B5EF4-FFF2-40B4-BE49-F238E27FC236}">
              <a16:creationId xmlns:a16="http://schemas.microsoft.com/office/drawing/2014/main" id="{00000000-0008-0000-0700-000015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790" name="テキスト ボックス 789">
          <a:extLst>
            <a:ext uri="{FF2B5EF4-FFF2-40B4-BE49-F238E27FC236}">
              <a16:creationId xmlns:a16="http://schemas.microsoft.com/office/drawing/2014/main" id="{00000000-0008-0000-0700-000016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791" name="直線コネクタ 790">
          <a:extLst>
            <a:ext uri="{FF2B5EF4-FFF2-40B4-BE49-F238E27FC236}">
              <a16:creationId xmlns:a16="http://schemas.microsoft.com/office/drawing/2014/main" id="{00000000-0008-0000-0700-000017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792" name="フローチャート: 判断 791">
          <a:extLst>
            <a:ext uri="{FF2B5EF4-FFF2-40B4-BE49-F238E27FC236}">
              <a16:creationId xmlns:a16="http://schemas.microsoft.com/office/drawing/2014/main" id="{00000000-0008-0000-0700-000018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793" name="テキスト ボックス 792">
          <a:extLst>
            <a:ext uri="{FF2B5EF4-FFF2-40B4-BE49-F238E27FC236}">
              <a16:creationId xmlns:a16="http://schemas.microsoft.com/office/drawing/2014/main" id="{00000000-0008-0000-0700-000019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794" name="直線コネクタ 793">
          <a:extLst>
            <a:ext uri="{FF2B5EF4-FFF2-40B4-BE49-F238E27FC236}">
              <a16:creationId xmlns:a16="http://schemas.microsoft.com/office/drawing/2014/main" id="{00000000-0008-0000-0700-00001A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795" name="フローチャート: 判断 794">
          <a:extLst>
            <a:ext uri="{FF2B5EF4-FFF2-40B4-BE49-F238E27FC236}">
              <a16:creationId xmlns:a16="http://schemas.microsoft.com/office/drawing/2014/main" id="{00000000-0008-0000-0700-00001B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796" name="テキスト ボックス 795">
          <a:extLst>
            <a:ext uri="{FF2B5EF4-FFF2-40B4-BE49-F238E27FC236}">
              <a16:creationId xmlns:a16="http://schemas.microsoft.com/office/drawing/2014/main" id="{00000000-0008-0000-0700-00001C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797" name="フローチャート: 判断 796">
          <a:extLst>
            <a:ext uri="{FF2B5EF4-FFF2-40B4-BE49-F238E27FC236}">
              <a16:creationId xmlns:a16="http://schemas.microsoft.com/office/drawing/2014/main" id="{00000000-0008-0000-0700-00001D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798" name="テキスト ボックス 797">
          <a:extLst>
            <a:ext uri="{FF2B5EF4-FFF2-40B4-BE49-F238E27FC236}">
              <a16:creationId xmlns:a16="http://schemas.microsoft.com/office/drawing/2014/main" id="{00000000-0008-0000-0700-00001E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799" name="テキスト ボックス 798">
          <a:extLst>
            <a:ext uri="{FF2B5EF4-FFF2-40B4-BE49-F238E27FC236}">
              <a16:creationId xmlns:a16="http://schemas.microsoft.com/office/drawing/2014/main" id="{00000000-0008-0000-0700-00001F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0" name="テキスト ボックス 799">
          <a:extLst>
            <a:ext uri="{FF2B5EF4-FFF2-40B4-BE49-F238E27FC236}">
              <a16:creationId xmlns:a16="http://schemas.microsoft.com/office/drawing/2014/main" id="{00000000-0008-0000-0700-000020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1" name="テキスト ボックス 800">
          <a:extLst>
            <a:ext uri="{FF2B5EF4-FFF2-40B4-BE49-F238E27FC236}">
              <a16:creationId xmlns:a16="http://schemas.microsoft.com/office/drawing/2014/main" id="{00000000-0008-0000-0700-000021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2" name="テキスト ボックス 801">
          <a:extLst>
            <a:ext uri="{FF2B5EF4-FFF2-40B4-BE49-F238E27FC236}">
              <a16:creationId xmlns:a16="http://schemas.microsoft.com/office/drawing/2014/main" id="{00000000-0008-0000-0700-000022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3" name="テキスト ボックス 802">
          <a:extLst>
            <a:ext uri="{FF2B5EF4-FFF2-40B4-BE49-F238E27FC236}">
              <a16:creationId xmlns:a16="http://schemas.microsoft.com/office/drawing/2014/main" id="{00000000-0008-0000-0700-000023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4" name="楕円 803">
          <a:extLst>
            <a:ext uri="{FF2B5EF4-FFF2-40B4-BE49-F238E27FC236}">
              <a16:creationId xmlns:a16="http://schemas.microsoft.com/office/drawing/2014/main" id="{00000000-0008-0000-0700-000024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05" name="前年度繰上充用金該当値テキスト">
          <a:extLst>
            <a:ext uri="{FF2B5EF4-FFF2-40B4-BE49-F238E27FC236}">
              <a16:creationId xmlns:a16="http://schemas.microsoft.com/office/drawing/2014/main" id="{00000000-0008-0000-0700-000025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06" name="楕円 805">
          <a:extLst>
            <a:ext uri="{FF2B5EF4-FFF2-40B4-BE49-F238E27FC236}">
              <a16:creationId xmlns:a16="http://schemas.microsoft.com/office/drawing/2014/main" id="{00000000-0008-0000-0700-000026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08" name="楕円 807">
          <a:extLst>
            <a:ext uri="{FF2B5EF4-FFF2-40B4-BE49-F238E27FC236}">
              <a16:creationId xmlns:a16="http://schemas.microsoft.com/office/drawing/2014/main" id="{00000000-0008-0000-0700-000028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09" name="テキスト ボックス 808">
          <a:extLst>
            <a:ext uri="{FF2B5EF4-FFF2-40B4-BE49-F238E27FC236}">
              <a16:creationId xmlns:a16="http://schemas.microsoft.com/office/drawing/2014/main" id="{00000000-0008-0000-0700-000029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10" name="楕円 809">
          <a:extLst>
            <a:ext uri="{FF2B5EF4-FFF2-40B4-BE49-F238E27FC236}">
              <a16:creationId xmlns:a16="http://schemas.microsoft.com/office/drawing/2014/main" id="{00000000-0008-0000-0700-00002A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2" name="楕円 811">
          <a:extLst>
            <a:ext uri="{FF2B5EF4-FFF2-40B4-BE49-F238E27FC236}">
              <a16:creationId xmlns:a16="http://schemas.microsoft.com/office/drawing/2014/main" id="{00000000-0008-0000-0700-00002C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14" name="正方形/長方形 813">
          <a:extLst>
            <a:ext uri="{FF2B5EF4-FFF2-40B4-BE49-F238E27FC236}">
              <a16:creationId xmlns:a16="http://schemas.microsoft.com/office/drawing/2014/main" id="{00000000-0008-0000-0700-00002E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15" name="正方形/長方形 814">
          <a:extLst>
            <a:ext uri="{FF2B5EF4-FFF2-40B4-BE49-F238E27FC236}">
              <a16:creationId xmlns:a16="http://schemas.microsoft.com/office/drawing/2014/main" id="{00000000-0008-0000-0700-00002F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災害復旧事業費については、平成</a:t>
          </a:r>
          <a:r>
            <a:rPr kumimoji="1" lang="en-US" altLang="ja-JP" sz="1300">
              <a:latin typeface="ＭＳ Ｐゴシック" panose="020B0600070205080204" pitchFamily="50" charset="-128"/>
              <a:ea typeface="ＭＳ Ｐゴシック" panose="020B0600070205080204" pitchFamily="50" charset="-128"/>
            </a:rPr>
            <a:t>23</a:t>
          </a:r>
          <a:r>
            <a:rPr kumimoji="1" lang="ja-JP" altLang="en-US" sz="1300">
              <a:latin typeface="ＭＳ Ｐゴシック" panose="020B0600070205080204" pitchFamily="50" charset="-128"/>
              <a:ea typeface="ＭＳ Ｐゴシック" panose="020B0600070205080204" pitchFamily="50" charset="-128"/>
            </a:rPr>
            <a:t>年度及び平成</a:t>
          </a:r>
          <a:r>
            <a:rPr kumimoji="1" lang="en-US" altLang="ja-JP" sz="1300">
              <a:latin typeface="ＭＳ Ｐゴシック" panose="020B0600070205080204" pitchFamily="50" charset="-128"/>
              <a:ea typeface="ＭＳ Ｐゴシック" panose="020B0600070205080204" pitchFamily="50" charset="-128"/>
            </a:rPr>
            <a:t>26</a:t>
          </a:r>
          <a:r>
            <a:rPr kumimoji="1" lang="ja-JP" altLang="en-US" sz="1300">
              <a:latin typeface="ＭＳ Ｐゴシック" panose="020B0600070205080204" pitchFamily="50" charset="-128"/>
              <a:ea typeface="ＭＳ Ｐゴシック" panose="020B0600070205080204" pitchFamily="50" charset="-128"/>
            </a:rPr>
            <a:t>年度に台風による大規模災害があったことにより、類似団体を大きく上回っていた（平成</a:t>
          </a:r>
          <a:r>
            <a:rPr kumimoji="1" lang="en-US" altLang="ja-JP" sz="1300">
              <a:latin typeface="ＭＳ Ｐゴシック" panose="020B0600070205080204" pitchFamily="50" charset="-128"/>
              <a:ea typeface="ＭＳ Ｐゴシック" panose="020B0600070205080204" pitchFamily="50" charset="-128"/>
            </a:rPr>
            <a:t>28</a:t>
          </a:r>
          <a:r>
            <a:rPr kumimoji="1" lang="ja-JP" altLang="en-US" sz="1300">
              <a:latin typeface="ＭＳ Ｐゴシック" panose="020B0600070205080204" pitchFamily="50" charset="-128"/>
              <a:ea typeface="ＭＳ Ｐゴシック" panose="020B0600070205080204" pitchFamily="50" charset="-128"/>
            </a:rPr>
            <a:t>年度：</a:t>
          </a:r>
          <a:r>
            <a:rPr kumimoji="1" lang="en-US" altLang="ja-JP" sz="1300">
              <a:latin typeface="ＭＳ Ｐゴシック" panose="020B0600070205080204" pitchFamily="50" charset="-128"/>
              <a:ea typeface="ＭＳ Ｐゴシック" panose="020B0600070205080204" pitchFamily="50" charset="-128"/>
            </a:rPr>
            <a:t>74,187</a:t>
          </a:r>
          <a:r>
            <a:rPr kumimoji="1" lang="ja-JP" altLang="en-US" sz="1300">
              <a:latin typeface="ＭＳ Ｐゴシック" panose="020B0600070205080204" pitchFamily="50" charset="-128"/>
              <a:ea typeface="ＭＳ Ｐゴシック" panose="020B0600070205080204" pitchFamily="50" charset="-128"/>
            </a:rPr>
            <a:t>円）が、平成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年度では落ち着いてきている。（平成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a:t>
          </a:r>
          <a:r>
            <a:rPr kumimoji="1" lang="en-US" altLang="ja-JP" sz="1300">
              <a:latin typeface="ＭＳ Ｐゴシック" panose="020B0600070205080204" pitchFamily="50" charset="-128"/>
              <a:ea typeface="ＭＳ Ｐゴシック" panose="020B0600070205080204" pitchFamily="50" charset="-128"/>
            </a:rPr>
            <a:t>+7,322</a:t>
          </a:r>
          <a:r>
            <a:rPr kumimoji="1" lang="ja-JP" altLang="en-US" sz="1300">
              <a:latin typeface="ＭＳ Ｐゴシック" panose="020B0600070205080204" pitchFamily="50" charset="-128"/>
              <a:ea typeface="ＭＳ Ｐゴシック" panose="020B0600070205080204" pitchFamily="50" charset="-128"/>
            </a:rPr>
            <a:t>円）</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商工費については、平成</a:t>
          </a:r>
          <a:r>
            <a:rPr kumimoji="1" lang="en-US" altLang="ja-JP" sz="1300">
              <a:latin typeface="ＭＳ Ｐゴシック" panose="020B0600070205080204" pitchFamily="50" charset="-128"/>
              <a:ea typeface="ＭＳ Ｐゴシック" panose="020B0600070205080204" pitchFamily="50" charset="-128"/>
            </a:rPr>
            <a:t>28</a:t>
          </a:r>
          <a:r>
            <a:rPr kumimoji="1" lang="ja-JP" altLang="en-US" sz="1300">
              <a:latin typeface="ＭＳ Ｐゴシック" panose="020B0600070205080204" pitchFamily="50" charset="-128"/>
              <a:ea typeface="ＭＳ Ｐゴシック" panose="020B0600070205080204" pitchFamily="50" charset="-128"/>
            </a:rPr>
            <a:t>年度は観光施設火災による建設事業及び温泉施設の大規模増改築事業による大幅な増額があったが、平成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年度も引き続き温泉施設の建設事業を進めていることにより、類似団体を大きく上回っている（</a:t>
          </a:r>
          <a:r>
            <a:rPr kumimoji="1" lang="en-US" altLang="ja-JP" sz="1300">
              <a:latin typeface="ＭＳ Ｐゴシック" panose="020B0600070205080204" pitchFamily="50" charset="-128"/>
              <a:ea typeface="ＭＳ Ｐゴシック" panose="020B0600070205080204" pitchFamily="50" charset="-128"/>
            </a:rPr>
            <a:t>+293,042</a:t>
          </a:r>
          <a:r>
            <a:rPr kumimoji="1" lang="ja-JP" altLang="en-US" sz="1300">
              <a:latin typeface="ＭＳ Ｐゴシック" panose="020B0600070205080204" pitchFamily="50" charset="-128"/>
              <a:ea typeface="ＭＳ Ｐゴシック" panose="020B0600070205080204" pitchFamily="50" charset="-128"/>
            </a:rPr>
            <a:t>円）状況である。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29</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財政調整基金は近年取り崩しを行っておらず、利子等の積立により徐々に増えていた。平成</a:t>
          </a:r>
          <a:r>
            <a:rPr kumimoji="1" lang="en-US" altLang="ja-JP" sz="1400">
              <a:latin typeface="ＭＳ ゴシック" pitchFamily="49" charset="-128"/>
              <a:ea typeface="ＭＳ ゴシック" pitchFamily="49" charset="-128"/>
            </a:rPr>
            <a:t>29</a:t>
          </a:r>
          <a:r>
            <a:rPr kumimoji="1" lang="ja-JP" altLang="en-US" sz="1400">
              <a:latin typeface="ＭＳ ゴシック" pitchFamily="49" charset="-128"/>
              <a:ea typeface="ＭＳ ゴシック" pitchFamily="49" charset="-128"/>
            </a:rPr>
            <a:t>年度に定額運用基金への組み替えを実施したことにより、減額となり（△</a:t>
          </a:r>
          <a:r>
            <a:rPr kumimoji="1" lang="en-US" altLang="ja-JP" sz="1400">
              <a:latin typeface="ＭＳ ゴシック" pitchFamily="49" charset="-128"/>
              <a:ea typeface="ＭＳ ゴシック" pitchFamily="49" charset="-128"/>
            </a:rPr>
            <a:t>200,000</a:t>
          </a:r>
          <a:r>
            <a:rPr kumimoji="1" lang="ja-JP" altLang="en-US" sz="1400">
              <a:latin typeface="ＭＳ ゴシック" pitchFamily="49" charset="-128"/>
              <a:ea typeface="ＭＳ ゴシック" pitchFamily="49" charset="-128"/>
            </a:rPr>
            <a:t>千円）、それによって実質単年度収支が△</a:t>
          </a:r>
          <a:r>
            <a:rPr kumimoji="1" lang="en-US" altLang="ja-JP" sz="1400">
              <a:latin typeface="ＭＳ ゴシック" pitchFamily="49" charset="-128"/>
              <a:ea typeface="ＭＳ ゴシック" pitchFamily="49" charset="-128"/>
            </a:rPr>
            <a:t>4.9</a:t>
          </a:r>
          <a:r>
            <a:rPr kumimoji="1" lang="ja-JP" altLang="en-US" sz="1400">
              <a:latin typeface="ＭＳ ゴシック" pitchFamily="49" charset="-128"/>
              <a:ea typeface="ＭＳ ゴシック" pitchFamily="49" charset="-128"/>
            </a:rPr>
            <a:t>となっている。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財政状況自体は改善しており、財政調整基金等についても今後は大幅な減少がなく推移すると見込まれる。</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29</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各会計は、各年度とも黒字会計となっており、今後も黒字で推移していくと見込まれる。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しかし、一般会計から基準外繰入を実施している特別会計もあり、今後は各特別会計の事業の見直し、適正な運営が行えるよう歳入確保と歳出削減に努める。</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a:extLst>
            <a:ext uri="{FF2B5EF4-FFF2-40B4-BE49-F238E27FC236}">
              <a16:creationId xmlns:a16="http://schemas.microsoft.com/office/drawing/2014/main" id="{00000000-0008-0000-0900-000011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a:extLst>
            <a:ext uri="{FF2B5EF4-FFF2-40B4-BE49-F238E27FC236}">
              <a16:creationId xmlns:a16="http://schemas.microsoft.com/office/drawing/2014/main" id="{00000000-0008-0000-0900-000012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29</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起債繰上償還や三位一体改革以降の地方債新規発行抑制などにより、元利償還金は減少している。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今後は、温泉施設の大規模改修や簡易水道の耐震化等にかかる起債発行を予定していることから、大幅に増額することが予想される。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財政状況を勘案した計画的な事業の実施と、地方債の発行が必要である。</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29</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近年は、任意繰上償還を行っており、地方債現在高は低水準であるが、今後温泉施設の大規模増改築事業に関する新規発行によって増加していくと見込まれる。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一部事務組合に係る地方債は、現在のところ新たな地方債発行を予定していないため、今後減少していくと思われる。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今後数年間は、将来負担額を充当可能財源が上回る状況で推移していく見込である。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平成</a:t>
          </a:r>
          <a:r>
            <a:rPr lang="en-US" altLang="ja-JP" sz="1800" b="1">
              <a:solidFill>
                <a:schemeClr val="tx1"/>
              </a:solidFill>
              <a:latin typeface="ＭＳ ゴシック" pitchFamily="49" charset="-128"/>
              <a:ea typeface="ＭＳ ゴシック" pitchFamily="49" charset="-128"/>
            </a:rPr>
            <a:t>29</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高知県北川村</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定額運用基金への組み替えを実施したことにより、大幅に減額している。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また、定額運用基金等を含めた基金全体としての残高も減額となっている。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利子等の積立やふるさと納税の積立以外では、役場庁舎周辺の環境整備に向けた施設整備基金積立や教育施設整備に向けた学校教育施設整備基金積立、今後ピークを迎える償還金への備えとしての減債基金積立等の実施を予定している。取り崩しについては、施設の老朽化対策の財源とする他、ふるさときたがわ基金の効果的な活用等を想定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施設等整備基金：村の施設となるべき土地、建物及び備品の取得等の財源</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学校教育施設整備基金：村内の公立学校整備の財源</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ふるさときたがわ基金：産業、福祉、教育等の諸事業実施のための財源</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温泉施設整備の財源として温泉施設整備基金の取り崩し（</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7,000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千円）、福祉に関する車両購入等の財源としてふるさときたがわ基金の取り崩し（</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5,193</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千円）を実施したが、今後の住宅修繕に向けての公営住宅整備基金への積立（</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11,983</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千円）、ふるさと納税の増加によるふるさときたがわ基金への積立（</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48,000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千円）等を実施したことによりその他特定目的基金の残高は増加（</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+41,000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役場庁舎周辺の環境整備約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600,000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千円、施設の老朽化対策約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600,000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等への財源としても活用予定のある施設整備基金と、今後の教育施設整備の財源とする予定の学校教育施設整備基金等については、維持を目指しつつ施設整備に活用していく。また、ふるさときたがわ基金については、各事業に効果的に活用していく。</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定額運用基金への組み替え実施したことにより、大幅に減額している。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災害等に備え、現在の基金残高を概ね維持することを考えているが、積立等については利子等の必要最低限のみとする見込である。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定額運用基金への組み替え実施したことにより、大幅に減額している。</a:t>
          </a:r>
          <a:endParaRPr lang="ja-JP" altLang="ja-JP" sz="1300">
            <a:effectLst/>
            <a:latin typeface="ＭＳ ゴシック" panose="020B0609070205080204" pitchFamily="49" charset="-128"/>
            <a:ea typeface="ＭＳ ゴシック" panose="020B0609070205080204" pitchFamily="49"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平成</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28</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年度から平成</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年度にかけて、大規模な施設整備等にかかる地方債新規発行があったため、平成</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年度以降に償還のピークを迎える予定である。そのため、現在の残高を維持しつつ、任意繰上償還や大型の償還等に充当していくことを想定している。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9FF27099-621B-4ED4-BEF0-3FDCD1089A4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143A816C-CFC4-4000-A482-BDEB58430B7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83</xdr:col>
      <xdr:colOff>0</xdr:colOff>
      <xdr:row>50</xdr:row>
      <xdr:rowOff>0</xdr:rowOff>
    </xdr:from>
    <xdr:to>
      <xdr:col>91</xdr:col>
      <xdr:colOff>0</xdr:colOff>
      <xdr:row>52</xdr:row>
      <xdr:rowOff>0</xdr:rowOff>
    </xdr:to>
    <xdr:sp macro="" textlink="">
      <xdr:nvSpPr>
        <xdr:cNvPr id="4" name="正方形/長方形 3">
          <a:extLst>
            <a:ext uri="{FF2B5EF4-FFF2-40B4-BE49-F238E27FC236}">
              <a16:creationId xmlns:a16="http://schemas.microsoft.com/office/drawing/2014/main" id="{057A3570-7A9C-4707-88F1-55A6F11ED19C}"/>
            </a:ext>
          </a:extLst>
        </xdr:cNvPr>
        <xdr:cNvSpPr/>
      </xdr:nvSpPr>
      <xdr:spPr>
        <a:xfrm>
          <a:off x="14180820" y="9174480"/>
          <a:ext cx="1341120" cy="3352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5" name="正方形/長方形 4">
          <a:extLst>
            <a:ext uri="{FF2B5EF4-FFF2-40B4-BE49-F238E27FC236}">
              <a16:creationId xmlns:a16="http://schemas.microsoft.com/office/drawing/2014/main" id="{7223EBF4-ADF4-46A3-896E-24170B4221BE}"/>
            </a:ext>
          </a:extLst>
        </xdr:cNvPr>
        <xdr:cNvSpPr/>
      </xdr:nvSpPr>
      <xdr:spPr>
        <a:xfrm>
          <a:off x="15521940" y="9174480"/>
          <a:ext cx="1341120" cy="3352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6" name="正方形/長方形 5">
          <a:extLst>
            <a:ext uri="{FF2B5EF4-FFF2-40B4-BE49-F238E27FC236}">
              <a16:creationId xmlns:a16="http://schemas.microsoft.com/office/drawing/2014/main" id="{DB4D19F7-9FF4-44FF-99FF-FEECE2EACD29}"/>
            </a:ext>
          </a:extLst>
        </xdr:cNvPr>
        <xdr:cNvSpPr/>
      </xdr:nvSpPr>
      <xdr:spPr>
        <a:xfrm>
          <a:off x="16863060" y="9174480"/>
          <a:ext cx="1341120" cy="3352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7" name="正方形/長方形 6">
          <a:extLst>
            <a:ext uri="{FF2B5EF4-FFF2-40B4-BE49-F238E27FC236}">
              <a16:creationId xmlns:a16="http://schemas.microsoft.com/office/drawing/2014/main" id="{3CAD2283-12AC-42B5-8FA6-DEAB1CB1C740}"/>
            </a:ext>
          </a:extLst>
        </xdr:cNvPr>
        <xdr:cNvSpPr/>
      </xdr:nvSpPr>
      <xdr:spPr>
        <a:xfrm>
          <a:off x="11498580" y="12900660"/>
          <a:ext cx="1341120" cy="3352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8" name="正方形/長方形 7">
          <a:extLst>
            <a:ext uri="{FF2B5EF4-FFF2-40B4-BE49-F238E27FC236}">
              <a16:creationId xmlns:a16="http://schemas.microsoft.com/office/drawing/2014/main" id="{8CFE0524-15DC-4352-851B-3BA29ECB04F5}"/>
            </a:ext>
          </a:extLst>
        </xdr:cNvPr>
        <xdr:cNvSpPr/>
      </xdr:nvSpPr>
      <xdr:spPr>
        <a:xfrm>
          <a:off x="12839700" y="12900660"/>
          <a:ext cx="1341120" cy="3352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9" name="正方形/長方形 8">
          <a:extLst>
            <a:ext uri="{FF2B5EF4-FFF2-40B4-BE49-F238E27FC236}">
              <a16:creationId xmlns:a16="http://schemas.microsoft.com/office/drawing/2014/main" id="{2C2F81B4-D163-4DB3-B26C-571E105A5169}"/>
            </a:ext>
          </a:extLst>
        </xdr:cNvPr>
        <xdr:cNvSpPr/>
      </xdr:nvSpPr>
      <xdr:spPr>
        <a:xfrm>
          <a:off x="14180820" y="12900660"/>
          <a:ext cx="1341120" cy="3352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0" name="正方形/長方形 9">
          <a:extLst>
            <a:ext uri="{FF2B5EF4-FFF2-40B4-BE49-F238E27FC236}">
              <a16:creationId xmlns:a16="http://schemas.microsoft.com/office/drawing/2014/main" id="{A823BEDB-50B5-4D55-BA77-416869FECCAE}"/>
            </a:ext>
          </a:extLst>
        </xdr:cNvPr>
        <xdr:cNvSpPr/>
      </xdr:nvSpPr>
      <xdr:spPr>
        <a:xfrm>
          <a:off x="15521940" y="12900660"/>
          <a:ext cx="1341120" cy="3352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1" name="正方形/長方形 10">
          <a:extLst>
            <a:ext uri="{FF2B5EF4-FFF2-40B4-BE49-F238E27FC236}">
              <a16:creationId xmlns:a16="http://schemas.microsoft.com/office/drawing/2014/main" id="{451AA31E-C7BE-4D00-B9F4-562778EBF893}"/>
            </a:ext>
          </a:extLst>
        </xdr:cNvPr>
        <xdr:cNvSpPr/>
      </xdr:nvSpPr>
      <xdr:spPr>
        <a:xfrm>
          <a:off x="16863060" y="12900660"/>
          <a:ext cx="1341120" cy="3352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2" name="正方形/長方形 11">
          <a:extLst>
            <a:ext uri="{FF2B5EF4-FFF2-40B4-BE49-F238E27FC236}">
              <a16:creationId xmlns:a16="http://schemas.microsoft.com/office/drawing/2014/main" id="{556CBB0B-2C8F-4F1E-87FB-E25E4B257076}"/>
            </a:ext>
          </a:extLst>
        </xdr:cNvPr>
        <xdr:cNvSpPr/>
      </xdr:nvSpPr>
      <xdr:spPr>
        <a:xfrm>
          <a:off x="355600" y="63500"/>
          <a:ext cx="11139805" cy="633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3" name="正方形/長方形 12">
          <a:extLst>
            <a:ext uri="{FF2B5EF4-FFF2-40B4-BE49-F238E27FC236}">
              <a16:creationId xmlns:a16="http://schemas.microsoft.com/office/drawing/2014/main" id="{8F12D5CE-E79D-430B-9405-066536D27689}"/>
            </a:ext>
          </a:extLst>
        </xdr:cNvPr>
        <xdr:cNvSpPr/>
      </xdr:nvSpPr>
      <xdr:spPr>
        <a:xfrm>
          <a:off x="15013305" y="190500"/>
          <a:ext cx="3473450" cy="55689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4" name="正方形/長方形 13">
          <a:extLst>
            <a:ext uri="{FF2B5EF4-FFF2-40B4-BE49-F238E27FC236}">
              <a16:creationId xmlns:a16="http://schemas.microsoft.com/office/drawing/2014/main" id="{6120F6B2-8DB2-4859-831B-ACD3451DCE10}"/>
            </a:ext>
          </a:extLst>
        </xdr:cNvPr>
        <xdr:cNvSpPr/>
      </xdr:nvSpPr>
      <xdr:spPr>
        <a:xfrm>
          <a:off x="15015845" y="215900"/>
          <a:ext cx="345186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5" name="正方形/長方形 14">
          <a:extLst>
            <a:ext uri="{FF2B5EF4-FFF2-40B4-BE49-F238E27FC236}">
              <a16:creationId xmlns:a16="http://schemas.microsoft.com/office/drawing/2014/main" id="{A2A53F33-D853-45AA-A0BE-9FB4AB52DF46}"/>
            </a:ext>
          </a:extLst>
        </xdr:cNvPr>
        <xdr:cNvSpPr/>
      </xdr:nvSpPr>
      <xdr:spPr>
        <a:xfrm>
          <a:off x="15041245" y="241300"/>
          <a:ext cx="3394710" cy="4425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6" name="正方形/長方形 15">
          <a:extLst>
            <a:ext uri="{FF2B5EF4-FFF2-40B4-BE49-F238E27FC236}">
              <a16:creationId xmlns:a16="http://schemas.microsoft.com/office/drawing/2014/main" id="{D51BBB26-2801-4568-8992-0C2B2BBD9B65}"/>
            </a:ext>
          </a:extLst>
        </xdr:cNvPr>
        <xdr:cNvSpPr/>
      </xdr:nvSpPr>
      <xdr:spPr>
        <a:xfrm>
          <a:off x="12539345" y="190500"/>
          <a:ext cx="2340610" cy="55689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7" name="正方形/長方形 16">
          <a:extLst>
            <a:ext uri="{FF2B5EF4-FFF2-40B4-BE49-F238E27FC236}">
              <a16:creationId xmlns:a16="http://schemas.microsoft.com/office/drawing/2014/main" id="{73032BF7-5F17-46A4-8D22-CDD67A759E2C}"/>
            </a:ext>
          </a:extLst>
        </xdr:cNvPr>
        <xdr:cNvSpPr/>
      </xdr:nvSpPr>
      <xdr:spPr>
        <a:xfrm>
          <a:off x="12564745" y="215900"/>
          <a:ext cx="229616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8" name="正方形/長方形 17">
          <a:extLst>
            <a:ext uri="{FF2B5EF4-FFF2-40B4-BE49-F238E27FC236}">
              <a16:creationId xmlns:a16="http://schemas.microsoft.com/office/drawing/2014/main" id="{D2A972E5-531C-490B-B908-7C493644E5CE}"/>
            </a:ext>
          </a:extLst>
        </xdr:cNvPr>
        <xdr:cNvSpPr/>
      </xdr:nvSpPr>
      <xdr:spPr>
        <a:xfrm>
          <a:off x="12590145" y="241300"/>
          <a:ext cx="2261870" cy="455295"/>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19" name="正方形/長方形 18">
          <a:extLst>
            <a:ext uri="{FF2B5EF4-FFF2-40B4-BE49-F238E27FC236}">
              <a16:creationId xmlns:a16="http://schemas.microsoft.com/office/drawing/2014/main" id="{7AA9BFD0-D2A1-44EE-8C9C-5607F0425A09}"/>
            </a:ext>
          </a:extLst>
        </xdr:cNvPr>
        <xdr:cNvSpPr/>
      </xdr:nvSpPr>
      <xdr:spPr>
        <a:xfrm>
          <a:off x="436880" y="883285"/>
          <a:ext cx="8879205" cy="174371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0" name="正方形/長方形 19">
          <a:extLst>
            <a:ext uri="{FF2B5EF4-FFF2-40B4-BE49-F238E27FC236}">
              <a16:creationId xmlns:a16="http://schemas.microsoft.com/office/drawing/2014/main" id="{84295532-74D0-426A-A2BF-E291651256B0}"/>
            </a:ext>
          </a:extLst>
        </xdr:cNvPr>
        <xdr:cNvSpPr/>
      </xdr:nvSpPr>
      <xdr:spPr>
        <a:xfrm>
          <a:off x="558165" y="915035"/>
          <a:ext cx="1214120" cy="168021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1" name="正方形/長方形 20">
          <a:extLst>
            <a:ext uri="{FF2B5EF4-FFF2-40B4-BE49-F238E27FC236}">
              <a16:creationId xmlns:a16="http://schemas.microsoft.com/office/drawing/2014/main" id="{B653790C-3329-4B54-AE4F-951472C567ED}"/>
            </a:ext>
          </a:extLst>
        </xdr:cNvPr>
        <xdr:cNvSpPr/>
      </xdr:nvSpPr>
      <xdr:spPr>
        <a:xfrm>
          <a:off x="1731645" y="915035"/>
          <a:ext cx="1173480" cy="168021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1,318
1,314
196.73
3,030,922
2,767,586
179,978
1,171,430
1,571,912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2" name="正方形/長方形 21">
          <a:extLst>
            <a:ext uri="{FF2B5EF4-FFF2-40B4-BE49-F238E27FC236}">
              <a16:creationId xmlns:a16="http://schemas.microsoft.com/office/drawing/2014/main" id="{0E7D17C9-4E92-46D9-B8C0-76BD7A1DDBC1}"/>
            </a:ext>
          </a:extLst>
        </xdr:cNvPr>
        <xdr:cNvSpPr/>
      </xdr:nvSpPr>
      <xdr:spPr>
        <a:xfrm>
          <a:off x="2905125" y="915035"/>
          <a:ext cx="1341120" cy="168021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3" name="正方形/長方形 22">
          <a:extLst>
            <a:ext uri="{FF2B5EF4-FFF2-40B4-BE49-F238E27FC236}">
              <a16:creationId xmlns:a16="http://schemas.microsoft.com/office/drawing/2014/main" id="{0BCC0780-379C-43FD-BCFF-7DE2478C695C}"/>
            </a:ext>
          </a:extLst>
        </xdr:cNvPr>
        <xdr:cNvSpPr/>
      </xdr:nvSpPr>
      <xdr:spPr>
        <a:xfrm>
          <a:off x="4246245" y="934085"/>
          <a:ext cx="178054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4" name="正方形/長方形 23">
          <a:extLst>
            <a:ext uri="{FF2B5EF4-FFF2-40B4-BE49-F238E27FC236}">
              <a16:creationId xmlns:a16="http://schemas.microsoft.com/office/drawing/2014/main" id="{048C035C-B81F-4C9B-8E49-53036CB446B8}"/>
            </a:ext>
          </a:extLst>
        </xdr:cNvPr>
        <xdr:cNvSpPr/>
      </xdr:nvSpPr>
      <xdr:spPr>
        <a:xfrm>
          <a:off x="6026785" y="934085"/>
          <a:ext cx="110998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5" name="正方形/長方形 24">
          <a:extLst>
            <a:ext uri="{FF2B5EF4-FFF2-40B4-BE49-F238E27FC236}">
              <a16:creationId xmlns:a16="http://schemas.microsoft.com/office/drawing/2014/main" id="{E4511583-1F7E-4459-B742-78A88933ECDC}"/>
            </a:ext>
          </a:extLst>
        </xdr:cNvPr>
        <xdr:cNvSpPr/>
      </xdr:nvSpPr>
      <xdr:spPr>
        <a:xfrm>
          <a:off x="7200265" y="946785"/>
          <a:ext cx="56642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6" name="正方形/長方形 25">
          <a:extLst>
            <a:ext uri="{FF2B5EF4-FFF2-40B4-BE49-F238E27FC236}">
              <a16:creationId xmlns:a16="http://schemas.microsoft.com/office/drawing/2014/main" id="{D5F76B9E-EE53-43EB-833D-A120728232B0}"/>
            </a:ext>
          </a:extLst>
        </xdr:cNvPr>
        <xdr:cNvSpPr/>
      </xdr:nvSpPr>
      <xdr:spPr>
        <a:xfrm>
          <a:off x="4246245" y="1693545"/>
          <a:ext cx="178054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7" name="正方形/長方形 26">
          <a:extLst>
            <a:ext uri="{FF2B5EF4-FFF2-40B4-BE49-F238E27FC236}">
              <a16:creationId xmlns:a16="http://schemas.microsoft.com/office/drawing/2014/main" id="{48B41E46-29C2-4052-BA04-84F9E44AA7B1}"/>
            </a:ext>
          </a:extLst>
        </xdr:cNvPr>
        <xdr:cNvSpPr/>
      </xdr:nvSpPr>
      <xdr:spPr>
        <a:xfrm>
          <a:off x="6090285" y="1693545"/>
          <a:ext cx="322580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8" name="角丸四角形 27">
          <a:extLst>
            <a:ext uri="{FF2B5EF4-FFF2-40B4-BE49-F238E27FC236}">
              <a16:creationId xmlns:a16="http://schemas.microsoft.com/office/drawing/2014/main" id="{B0B6AB38-F838-4EDA-AA22-736EFABCD5AC}"/>
            </a:ext>
          </a:extLst>
        </xdr:cNvPr>
        <xdr:cNvSpPr/>
      </xdr:nvSpPr>
      <xdr:spPr>
        <a:xfrm>
          <a:off x="9765665" y="883285"/>
          <a:ext cx="1341120" cy="124714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29" name="正方形/長方形 28">
          <a:extLst>
            <a:ext uri="{FF2B5EF4-FFF2-40B4-BE49-F238E27FC236}">
              <a16:creationId xmlns:a16="http://schemas.microsoft.com/office/drawing/2014/main" id="{33C0D779-7A09-4594-A242-7E64799FE555}"/>
            </a:ext>
          </a:extLst>
        </xdr:cNvPr>
        <xdr:cNvSpPr/>
      </xdr:nvSpPr>
      <xdr:spPr>
        <a:xfrm>
          <a:off x="9987915" y="946785"/>
          <a:ext cx="11734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0" name="正方形/長方形 29">
          <a:extLst>
            <a:ext uri="{FF2B5EF4-FFF2-40B4-BE49-F238E27FC236}">
              <a16:creationId xmlns:a16="http://schemas.microsoft.com/office/drawing/2014/main" id="{B5436E9A-5367-4E6A-B906-1D3690F1A17B}"/>
            </a:ext>
          </a:extLst>
        </xdr:cNvPr>
        <xdr:cNvSpPr/>
      </xdr:nvSpPr>
      <xdr:spPr>
        <a:xfrm>
          <a:off x="9987915" y="1209675"/>
          <a:ext cx="1173480" cy="5092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1" name="正方形/長方形 30">
          <a:extLst>
            <a:ext uri="{FF2B5EF4-FFF2-40B4-BE49-F238E27FC236}">
              <a16:creationId xmlns:a16="http://schemas.microsoft.com/office/drawing/2014/main" id="{C3A7B858-19E2-4B2E-9257-FC83DB657E56}"/>
            </a:ext>
          </a:extLst>
        </xdr:cNvPr>
        <xdr:cNvSpPr/>
      </xdr:nvSpPr>
      <xdr:spPr>
        <a:xfrm>
          <a:off x="9987915" y="1544955"/>
          <a:ext cx="1292860" cy="6362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2" name="直線コネクタ 31">
          <a:extLst>
            <a:ext uri="{FF2B5EF4-FFF2-40B4-BE49-F238E27FC236}">
              <a16:creationId xmlns:a16="http://schemas.microsoft.com/office/drawing/2014/main" id="{E6CB452D-D726-4641-9866-2725ED82BABD}"/>
            </a:ext>
          </a:extLst>
        </xdr:cNvPr>
        <xdr:cNvCxnSpPr/>
      </xdr:nvCxnSpPr>
      <xdr:spPr>
        <a:xfrm flipH="1">
          <a:off x="9825355" y="1035685"/>
          <a:ext cx="18669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3" name="楕円 32">
          <a:extLst>
            <a:ext uri="{FF2B5EF4-FFF2-40B4-BE49-F238E27FC236}">
              <a16:creationId xmlns:a16="http://schemas.microsoft.com/office/drawing/2014/main" id="{D62C2069-576E-4B72-84F9-3BA4F5B31709}"/>
            </a:ext>
          </a:extLst>
        </xdr:cNvPr>
        <xdr:cNvSpPr/>
      </xdr:nvSpPr>
      <xdr:spPr>
        <a:xfrm>
          <a:off x="9879330" y="997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4" name="フローチャート: 判断 33">
          <a:extLst>
            <a:ext uri="{FF2B5EF4-FFF2-40B4-BE49-F238E27FC236}">
              <a16:creationId xmlns:a16="http://schemas.microsoft.com/office/drawing/2014/main" id="{BE891668-1773-4A0C-93AA-B63A102CCAEB}"/>
            </a:ext>
          </a:extLst>
        </xdr:cNvPr>
        <xdr:cNvSpPr/>
      </xdr:nvSpPr>
      <xdr:spPr>
        <a:xfrm>
          <a:off x="9879330" y="129857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5" name="直線コネクタ 34">
          <a:extLst>
            <a:ext uri="{FF2B5EF4-FFF2-40B4-BE49-F238E27FC236}">
              <a16:creationId xmlns:a16="http://schemas.microsoft.com/office/drawing/2014/main" id="{4B4C1C80-AA86-412A-9135-F415E5E8FCBB}"/>
            </a:ext>
          </a:extLst>
        </xdr:cNvPr>
        <xdr:cNvCxnSpPr/>
      </xdr:nvCxnSpPr>
      <xdr:spPr>
        <a:xfrm>
          <a:off x="9923780" y="154495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6" name="直線コネクタ 35">
          <a:extLst>
            <a:ext uri="{FF2B5EF4-FFF2-40B4-BE49-F238E27FC236}">
              <a16:creationId xmlns:a16="http://schemas.microsoft.com/office/drawing/2014/main" id="{EF52460D-B339-4DB9-BB44-1BB9BD51649B}"/>
            </a:ext>
          </a:extLst>
        </xdr:cNvPr>
        <xdr:cNvCxnSpPr/>
      </xdr:nvCxnSpPr>
      <xdr:spPr>
        <a:xfrm>
          <a:off x="9844405" y="1544955"/>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7" name="直線コネクタ 36">
          <a:extLst>
            <a:ext uri="{FF2B5EF4-FFF2-40B4-BE49-F238E27FC236}">
              <a16:creationId xmlns:a16="http://schemas.microsoft.com/office/drawing/2014/main" id="{C2D54091-5EE5-419B-AB5C-E7B75C87FF3E}"/>
            </a:ext>
          </a:extLst>
        </xdr:cNvPr>
        <xdr:cNvCxnSpPr/>
      </xdr:nvCxnSpPr>
      <xdr:spPr>
        <a:xfrm flipV="1">
          <a:off x="9923780" y="1779270"/>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8" name="直線コネクタ 37">
          <a:extLst>
            <a:ext uri="{FF2B5EF4-FFF2-40B4-BE49-F238E27FC236}">
              <a16:creationId xmlns:a16="http://schemas.microsoft.com/office/drawing/2014/main" id="{C7A0AD64-D275-4331-9A63-91D5F386284A}"/>
            </a:ext>
          </a:extLst>
        </xdr:cNvPr>
        <xdr:cNvCxnSpPr/>
      </xdr:nvCxnSpPr>
      <xdr:spPr>
        <a:xfrm>
          <a:off x="9844405" y="1918335"/>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47625</xdr:rowOff>
    </xdr:from>
    <xdr:ext cx="8896666" cy="259045"/>
    <xdr:sp macro="" textlink="">
      <xdr:nvSpPr>
        <xdr:cNvPr id="39" name="テキスト ボックス 38">
          <a:extLst>
            <a:ext uri="{FF2B5EF4-FFF2-40B4-BE49-F238E27FC236}">
              <a16:creationId xmlns:a16="http://schemas.microsoft.com/office/drawing/2014/main" id="{4ADAE435-3B75-40E3-8691-A8FA7371C560}"/>
            </a:ext>
          </a:extLst>
        </xdr:cNvPr>
        <xdr:cNvSpPr txBox="1"/>
      </xdr:nvSpPr>
      <xdr:spPr>
        <a:xfrm>
          <a:off x="419100" y="2737485"/>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168275</xdr:rowOff>
    </xdr:from>
    <xdr:ext cx="9703105" cy="259045"/>
    <xdr:sp macro="" textlink="">
      <xdr:nvSpPr>
        <xdr:cNvPr id="40" name="テキスト ボックス 39">
          <a:extLst>
            <a:ext uri="{FF2B5EF4-FFF2-40B4-BE49-F238E27FC236}">
              <a16:creationId xmlns:a16="http://schemas.microsoft.com/office/drawing/2014/main" id="{D7A3B120-C89A-40F9-A738-6C0AD1011AC7}"/>
            </a:ext>
          </a:extLst>
        </xdr:cNvPr>
        <xdr:cNvSpPr txBox="1"/>
      </xdr:nvSpPr>
      <xdr:spPr>
        <a:xfrm>
          <a:off x="419100" y="3025775"/>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日現在の住民基本台帳に登載されている人口を記載。</a:t>
          </a:r>
        </a:p>
      </xdr:txBody>
    </xdr:sp>
    <xdr:clientData/>
  </xdr:oneCellAnchor>
  <xdr:oneCellAnchor>
    <xdr:from>
      <xdr:col>0</xdr:col>
      <xdr:colOff>419100</xdr:colOff>
      <xdr:row>15</xdr:row>
      <xdr:rowOff>117475</xdr:rowOff>
    </xdr:from>
    <xdr:ext cx="8295925" cy="259045"/>
    <xdr:sp macro="" textlink="">
      <xdr:nvSpPr>
        <xdr:cNvPr id="41" name="テキスト ボックス 40">
          <a:extLst>
            <a:ext uri="{FF2B5EF4-FFF2-40B4-BE49-F238E27FC236}">
              <a16:creationId xmlns:a16="http://schemas.microsoft.com/office/drawing/2014/main" id="{7972F426-489C-43D3-BD0A-D56A7DB80C82}"/>
            </a:ext>
          </a:extLst>
        </xdr:cNvPr>
        <xdr:cNvSpPr txBox="1"/>
      </xdr:nvSpPr>
      <xdr:spPr>
        <a:xfrm>
          <a:off x="419100" y="3310255"/>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17</xdr:row>
      <xdr:rowOff>66675</xdr:rowOff>
    </xdr:from>
    <xdr:ext cx="11224483" cy="259045"/>
    <xdr:sp macro="" textlink="">
      <xdr:nvSpPr>
        <xdr:cNvPr id="42" name="テキスト ボックス 41">
          <a:extLst>
            <a:ext uri="{FF2B5EF4-FFF2-40B4-BE49-F238E27FC236}">
              <a16:creationId xmlns:a16="http://schemas.microsoft.com/office/drawing/2014/main" id="{09E6E488-472C-47DF-81D8-A1A8FF42DE0F}"/>
            </a:ext>
          </a:extLst>
        </xdr:cNvPr>
        <xdr:cNvSpPr txBox="1"/>
      </xdr:nvSpPr>
      <xdr:spPr>
        <a:xfrm>
          <a:off x="419100" y="3594735"/>
          <a:ext cx="1122448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年度中に市町村合併した団体で、合併前の団体毎の決算に基づく健全化判断比率等を算出していない団体については、債務償還可能年数、実質公債費率、将来負担比率のグラフを表記しない。</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3" name="正方形/長方形 42">
          <a:extLst>
            <a:ext uri="{FF2B5EF4-FFF2-40B4-BE49-F238E27FC236}">
              <a16:creationId xmlns:a16="http://schemas.microsoft.com/office/drawing/2014/main" id="{26F82FFC-79D4-4B07-9011-DDDA14892DD5}"/>
            </a:ext>
          </a:extLst>
        </xdr:cNvPr>
        <xdr:cNvSpPr/>
      </xdr:nvSpPr>
      <xdr:spPr>
        <a:xfrm>
          <a:off x="1127125" y="4180205"/>
          <a:ext cx="3738880" cy="29083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4" name="正方形/長方形 43">
          <a:extLst>
            <a:ext uri="{FF2B5EF4-FFF2-40B4-BE49-F238E27FC236}">
              <a16:creationId xmlns:a16="http://schemas.microsoft.com/office/drawing/2014/main" id="{D8529C28-F633-4908-ACCE-48FD04FA10EF}"/>
            </a:ext>
          </a:extLst>
        </xdr:cNvPr>
        <xdr:cNvSpPr/>
      </xdr:nvSpPr>
      <xdr:spPr>
        <a:xfrm>
          <a:off x="1774684" y="4523677"/>
          <a:ext cx="1514121" cy="26809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5" name="正方形/長方形 44">
          <a:extLst>
            <a:ext uri="{FF2B5EF4-FFF2-40B4-BE49-F238E27FC236}">
              <a16:creationId xmlns:a16="http://schemas.microsoft.com/office/drawing/2014/main" id="{FB75102A-EC82-439F-BB78-B18A2CB92FE6}"/>
            </a:ext>
          </a:extLst>
        </xdr:cNvPr>
        <xdr:cNvSpPr/>
      </xdr:nvSpPr>
      <xdr:spPr>
        <a:xfrm>
          <a:off x="3387084" y="4507006"/>
          <a:ext cx="740421" cy="30143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[ 42.6</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6" name="正方形/長方形 45">
          <a:extLst>
            <a:ext uri="{FF2B5EF4-FFF2-40B4-BE49-F238E27FC236}">
              <a16:creationId xmlns:a16="http://schemas.microsoft.com/office/drawing/2014/main" id="{3332518D-9531-4888-A1E8-7362CAA6D06C}"/>
            </a:ext>
          </a:extLst>
        </xdr:cNvPr>
        <xdr:cNvSpPr/>
      </xdr:nvSpPr>
      <xdr:spPr>
        <a:xfrm>
          <a:off x="4815205" y="4293870"/>
          <a:ext cx="1341120" cy="24066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7" name="正方形/長方形 46">
          <a:extLst>
            <a:ext uri="{FF2B5EF4-FFF2-40B4-BE49-F238E27FC236}">
              <a16:creationId xmlns:a16="http://schemas.microsoft.com/office/drawing/2014/main" id="{4C1B673F-3528-4934-8C68-92504C96CF5C}"/>
            </a:ext>
          </a:extLst>
        </xdr:cNvPr>
        <xdr:cNvSpPr/>
      </xdr:nvSpPr>
      <xdr:spPr>
        <a:xfrm>
          <a:off x="4815205" y="447103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8" name="正方形/長方形 47">
          <a:extLst>
            <a:ext uri="{FF2B5EF4-FFF2-40B4-BE49-F238E27FC236}">
              <a16:creationId xmlns:a16="http://schemas.microsoft.com/office/drawing/2014/main" id="{23B261C1-2CA2-4515-85E3-5BD552451C4E}"/>
            </a:ext>
          </a:extLst>
        </xdr:cNvPr>
        <xdr:cNvSpPr/>
      </xdr:nvSpPr>
      <xdr:spPr>
        <a:xfrm>
          <a:off x="6156325" y="4293870"/>
          <a:ext cx="1341120" cy="24066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49" name="正方形/長方形 48">
          <a:extLst>
            <a:ext uri="{FF2B5EF4-FFF2-40B4-BE49-F238E27FC236}">
              <a16:creationId xmlns:a16="http://schemas.microsoft.com/office/drawing/2014/main" id="{7B672521-AFC7-4042-AC0B-D035439DA219}"/>
            </a:ext>
          </a:extLst>
        </xdr:cNvPr>
        <xdr:cNvSpPr/>
      </xdr:nvSpPr>
      <xdr:spPr>
        <a:xfrm>
          <a:off x="6156325" y="447103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0" name="正方形/長方形 49">
          <a:extLst>
            <a:ext uri="{FF2B5EF4-FFF2-40B4-BE49-F238E27FC236}">
              <a16:creationId xmlns:a16="http://schemas.microsoft.com/office/drawing/2014/main" id="{CEDF6D7C-288B-41C1-BC6B-82237870DD36}"/>
            </a:ext>
          </a:extLst>
        </xdr:cNvPr>
        <xdr:cNvSpPr/>
      </xdr:nvSpPr>
      <xdr:spPr>
        <a:xfrm>
          <a:off x="7624445" y="4293870"/>
          <a:ext cx="1341120" cy="24066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1" name="正方形/長方形 50">
          <a:extLst>
            <a:ext uri="{FF2B5EF4-FFF2-40B4-BE49-F238E27FC236}">
              <a16:creationId xmlns:a16="http://schemas.microsoft.com/office/drawing/2014/main" id="{AC7074A0-9BE9-49FF-887B-C1D01A04DEB2}"/>
            </a:ext>
          </a:extLst>
        </xdr:cNvPr>
        <xdr:cNvSpPr/>
      </xdr:nvSpPr>
      <xdr:spPr>
        <a:xfrm>
          <a:off x="7624445" y="447103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2" name="正方形/長方形 51">
          <a:extLst>
            <a:ext uri="{FF2B5EF4-FFF2-40B4-BE49-F238E27FC236}">
              <a16:creationId xmlns:a16="http://schemas.microsoft.com/office/drawing/2014/main" id="{E6CBB21B-8E62-4B23-9950-BE7F068CBC52}"/>
            </a:ext>
          </a:extLst>
        </xdr:cNvPr>
        <xdr:cNvSpPr/>
      </xdr:nvSpPr>
      <xdr:spPr>
        <a:xfrm>
          <a:off x="1127125" y="4844415"/>
          <a:ext cx="3738880" cy="211328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3" name="正方形/長方形 52">
          <a:extLst>
            <a:ext uri="{FF2B5EF4-FFF2-40B4-BE49-F238E27FC236}">
              <a16:creationId xmlns:a16="http://schemas.microsoft.com/office/drawing/2014/main" id="{8634E714-93DB-4CF0-869A-1B935852C40F}"/>
            </a:ext>
          </a:extLst>
        </xdr:cNvPr>
        <xdr:cNvSpPr/>
      </xdr:nvSpPr>
      <xdr:spPr>
        <a:xfrm>
          <a:off x="5109845" y="4844415"/>
          <a:ext cx="4191000" cy="21132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4" name="正方形/長方形 53">
          <a:extLst>
            <a:ext uri="{FF2B5EF4-FFF2-40B4-BE49-F238E27FC236}">
              <a16:creationId xmlns:a16="http://schemas.microsoft.com/office/drawing/2014/main" id="{28AA451C-DA9B-445B-A8E6-A20651AAC8D0}"/>
            </a:ext>
          </a:extLst>
        </xdr:cNvPr>
        <xdr:cNvSpPr/>
      </xdr:nvSpPr>
      <xdr:spPr>
        <a:xfrm>
          <a:off x="5109845" y="4907915"/>
          <a:ext cx="40233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5" name="テキスト ボックス 54">
          <a:extLst>
            <a:ext uri="{FF2B5EF4-FFF2-40B4-BE49-F238E27FC236}">
              <a16:creationId xmlns:a16="http://schemas.microsoft.com/office/drawing/2014/main" id="{F07A07B8-0DB2-449C-94A5-258FF51B89B2}"/>
            </a:ext>
          </a:extLst>
        </xdr:cNvPr>
        <xdr:cNvSpPr txBox="1"/>
      </xdr:nvSpPr>
      <xdr:spPr>
        <a:xfrm>
          <a:off x="5163185" y="5128895"/>
          <a:ext cx="4010660" cy="1739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有形固定資産減価償却率は、類似団体と比較すると低い水準となっている。集約化・複合化できる施設がほぼないため、今後水準の大きな変動は見込まれない。</a:t>
          </a:r>
        </a:p>
      </xdr:txBody>
    </xdr:sp>
    <xdr:clientData/>
  </xdr:twoCellAnchor>
  <xdr:oneCellAnchor>
    <xdr:from>
      <xdr:col>4</xdr:col>
      <xdr:colOff>174625</xdr:colOff>
      <xdr:row>23</xdr:row>
      <xdr:rowOff>47625</xdr:rowOff>
    </xdr:from>
    <xdr:ext cx="349839" cy="225703"/>
    <xdr:sp macro="" textlink="">
      <xdr:nvSpPr>
        <xdr:cNvPr id="56" name="テキスト ボックス 55">
          <a:extLst>
            <a:ext uri="{FF2B5EF4-FFF2-40B4-BE49-F238E27FC236}">
              <a16:creationId xmlns:a16="http://schemas.microsoft.com/office/drawing/2014/main" id="{46CD4D7F-5BC8-4176-910D-18E654C3EA0B}"/>
            </a:ext>
          </a:extLst>
        </xdr:cNvPr>
        <xdr:cNvSpPr txBox="1"/>
      </xdr:nvSpPr>
      <xdr:spPr>
        <a:xfrm>
          <a:off x="1104265" y="4657725"/>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7" name="直線コネクタ 56">
          <a:extLst>
            <a:ext uri="{FF2B5EF4-FFF2-40B4-BE49-F238E27FC236}">
              <a16:creationId xmlns:a16="http://schemas.microsoft.com/office/drawing/2014/main" id="{B3CE7DCE-7FDD-4ED0-809C-751000C2221D}"/>
            </a:ext>
          </a:extLst>
        </xdr:cNvPr>
        <xdr:cNvCxnSpPr/>
      </xdr:nvCxnSpPr>
      <xdr:spPr>
        <a:xfrm>
          <a:off x="1127125" y="6957695"/>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macro="" textlink="">
      <xdr:nvSpPr>
        <xdr:cNvPr id="58" name="テキスト ボックス 57">
          <a:extLst>
            <a:ext uri="{FF2B5EF4-FFF2-40B4-BE49-F238E27FC236}">
              <a16:creationId xmlns:a16="http://schemas.microsoft.com/office/drawing/2014/main" id="{3C214E8C-1045-4702-944F-74D286CB5C8B}"/>
            </a:ext>
          </a:extLst>
        </xdr:cNvPr>
        <xdr:cNvSpPr txBox="1"/>
      </xdr:nvSpPr>
      <xdr:spPr>
        <a:xfrm>
          <a:off x="772811" y="686389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151342</xdr:rowOff>
    </xdr:from>
    <xdr:to>
      <xdr:col>27</xdr:col>
      <xdr:colOff>73025</xdr:colOff>
      <xdr:row>34</xdr:row>
      <xdr:rowOff>151342</xdr:rowOff>
    </xdr:to>
    <xdr:cxnSp macro="">
      <xdr:nvCxnSpPr>
        <xdr:cNvPr id="59" name="直線コネクタ 58">
          <a:extLst>
            <a:ext uri="{FF2B5EF4-FFF2-40B4-BE49-F238E27FC236}">
              <a16:creationId xmlns:a16="http://schemas.microsoft.com/office/drawing/2014/main" id="{D8F858F7-0713-4E4F-A777-21EC4755D581}"/>
            </a:ext>
          </a:extLst>
        </xdr:cNvPr>
        <xdr:cNvCxnSpPr/>
      </xdr:nvCxnSpPr>
      <xdr:spPr>
        <a:xfrm>
          <a:off x="1127125" y="6605482"/>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57541</xdr:rowOff>
    </xdr:from>
    <xdr:ext cx="359394" cy="225703"/>
    <xdr:sp macro="" textlink="">
      <xdr:nvSpPr>
        <xdr:cNvPr id="60" name="テキスト ボックス 59">
          <a:extLst>
            <a:ext uri="{FF2B5EF4-FFF2-40B4-BE49-F238E27FC236}">
              <a16:creationId xmlns:a16="http://schemas.microsoft.com/office/drawing/2014/main" id="{8CE778E4-540D-44AA-BFEB-186BD2924FD8}"/>
            </a:ext>
          </a:extLst>
        </xdr:cNvPr>
        <xdr:cNvSpPr txBox="1"/>
      </xdr:nvSpPr>
      <xdr:spPr>
        <a:xfrm>
          <a:off x="772811" y="651168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32</xdr:row>
      <xdr:rowOff>134408</xdr:rowOff>
    </xdr:from>
    <xdr:to>
      <xdr:col>27</xdr:col>
      <xdr:colOff>73025</xdr:colOff>
      <xdr:row>32</xdr:row>
      <xdr:rowOff>134408</xdr:rowOff>
    </xdr:to>
    <xdr:cxnSp macro="">
      <xdr:nvCxnSpPr>
        <xdr:cNvPr id="61" name="直線コネクタ 60">
          <a:extLst>
            <a:ext uri="{FF2B5EF4-FFF2-40B4-BE49-F238E27FC236}">
              <a16:creationId xmlns:a16="http://schemas.microsoft.com/office/drawing/2014/main" id="{6C3446C5-AEC1-4049-B74E-1FF1FBBE4C97}"/>
            </a:ext>
          </a:extLst>
        </xdr:cNvPr>
        <xdr:cNvCxnSpPr/>
      </xdr:nvCxnSpPr>
      <xdr:spPr>
        <a:xfrm>
          <a:off x="1127125" y="6253268"/>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40607</xdr:rowOff>
    </xdr:from>
    <xdr:ext cx="359394" cy="225703"/>
    <xdr:sp macro="" textlink="">
      <xdr:nvSpPr>
        <xdr:cNvPr id="62" name="テキスト ボックス 61">
          <a:extLst>
            <a:ext uri="{FF2B5EF4-FFF2-40B4-BE49-F238E27FC236}">
              <a16:creationId xmlns:a16="http://schemas.microsoft.com/office/drawing/2014/main" id="{C0009B34-5C35-4BB6-B2EC-AA67FF5FDE89}"/>
            </a:ext>
          </a:extLst>
        </xdr:cNvPr>
        <xdr:cNvSpPr txBox="1"/>
      </xdr:nvSpPr>
      <xdr:spPr>
        <a:xfrm>
          <a:off x="772811" y="615946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30</xdr:row>
      <xdr:rowOff>117475</xdr:rowOff>
    </xdr:from>
    <xdr:to>
      <xdr:col>27</xdr:col>
      <xdr:colOff>73025</xdr:colOff>
      <xdr:row>30</xdr:row>
      <xdr:rowOff>117475</xdr:rowOff>
    </xdr:to>
    <xdr:cxnSp macro="">
      <xdr:nvCxnSpPr>
        <xdr:cNvPr id="63" name="直線コネクタ 62">
          <a:extLst>
            <a:ext uri="{FF2B5EF4-FFF2-40B4-BE49-F238E27FC236}">
              <a16:creationId xmlns:a16="http://schemas.microsoft.com/office/drawing/2014/main" id="{582BEAA7-6196-41D0-B93A-F119283DE480}"/>
            </a:ext>
          </a:extLst>
        </xdr:cNvPr>
        <xdr:cNvCxnSpPr/>
      </xdr:nvCxnSpPr>
      <xdr:spPr>
        <a:xfrm>
          <a:off x="1127125" y="5901055"/>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30</xdr:row>
      <xdr:rowOff>23674</xdr:rowOff>
    </xdr:from>
    <xdr:ext cx="359394" cy="225703"/>
    <xdr:sp macro="" textlink="">
      <xdr:nvSpPr>
        <xdr:cNvPr id="64" name="テキスト ボックス 63">
          <a:extLst>
            <a:ext uri="{FF2B5EF4-FFF2-40B4-BE49-F238E27FC236}">
              <a16:creationId xmlns:a16="http://schemas.microsoft.com/office/drawing/2014/main" id="{DF784915-DE55-488C-9D99-97EDDF89C562}"/>
            </a:ext>
          </a:extLst>
        </xdr:cNvPr>
        <xdr:cNvSpPr txBox="1"/>
      </xdr:nvSpPr>
      <xdr:spPr>
        <a:xfrm>
          <a:off x="772811" y="580725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28</xdr:row>
      <xdr:rowOff>100542</xdr:rowOff>
    </xdr:from>
    <xdr:to>
      <xdr:col>27</xdr:col>
      <xdr:colOff>73025</xdr:colOff>
      <xdr:row>28</xdr:row>
      <xdr:rowOff>100542</xdr:rowOff>
    </xdr:to>
    <xdr:cxnSp macro="">
      <xdr:nvCxnSpPr>
        <xdr:cNvPr id="65" name="直線コネクタ 64">
          <a:extLst>
            <a:ext uri="{FF2B5EF4-FFF2-40B4-BE49-F238E27FC236}">
              <a16:creationId xmlns:a16="http://schemas.microsoft.com/office/drawing/2014/main" id="{412D0474-05AE-45CA-B156-88665F7B6672}"/>
            </a:ext>
          </a:extLst>
        </xdr:cNvPr>
        <xdr:cNvCxnSpPr/>
      </xdr:nvCxnSpPr>
      <xdr:spPr>
        <a:xfrm>
          <a:off x="1127125" y="5548842"/>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6741</xdr:rowOff>
    </xdr:from>
    <xdr:ext cx="359394" cy="225703"/>
    <xdr:sp macro="" textlink="">
      <xdr:nvSpPr>
        <xdr:cNvPr id="66" name="テキスト ボックス 65">
          <a:extLst>
            <a:ext uri="{FF2B5EF4-FFF2-40B4-BE49-F238E27FC236}">
              <a16:creationId xmlns:a16="http://schemas.microsoft.com/office/drawing/2014/main" id="{805EF34D-D3C2-4CA1-9DFE-137813DCA183}"/>
            </a:ext>
          </a:extLst>
        </xdr:cNvPr>
        <xdr:cNvSpPr txBox="1"/>
      </xdr:nvSpPr>
      <xdr:spPr>
        <a:xfrm>
          <a:off x="772811" y="545504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83608</xdr:rowOff>
    </xdr:from>
    <xdr:to>
      <xdr:col>27</xdr:col>
      <xdr:colOff>73025</xdr:colOff>
      <xdr:row>26</xdr:row>
      <xdr:rowOff>83608</xdr:rowOff>
    </xdr:to>
    <xdr:cxnSp macro="">
      <xdr:nvCxnSpPr>
        <xdr:cNvPr id="67" name="直線コネクタ 66">
          <a:extLst>
            <a:ext uri="{FF2B5EF4-FFF2-40B4-BE49-F238E27FC236}">
              <a16:creationId xmlns:a16="http://schemas.microsoft.com/office/drawing/2014/main" id="{5B55F18A-1CFC-49FA-AAEB-099D1D76B1C4}"/>
            </a:ext>
          </a:extLst>
        </xdr:cNvPr>
        <xdr:cNvCxnSpPr/>
      </xdr:nvCxnSpPr>
      <xdr:spPr>
        <a:xfrm>
          <a:off x="1127125" y="5196628"/>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161257</xdr:rowOff>
    </xdr:from>
    <xdr:ext cx="359394" cy="225703"/>
    <xdr:sp macro="" textlink="">
      <xdr:nvSpPr>
        <xdr:cNvPr id="68" name="テキスト ボックス 67">
          <a:extLst>
            <a:ext uri="{FF2B5EF4-FFF2-40B4-BE49-F238E27FC236}">
              <a16:creationId xmlns:a16="http://schemas.microsoft.com/office/drawing/2014/main" id="{AE1C158A-5660-4C01-BCEE-AEC28AFA7671}"/>
            </a:ext>
          </a:extLst>
        </xdr:cNvPr>
        <xdr:cNvSpPr txBox="1"/>
      </xdr:nvSpPr>
      <xdr:spPr>
        <a:xfrm>
          <a:off x="772811" y="510663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69" name="直線コネクタ 68">
          <a:extLst>
            <a:ext uri="{FF2B5EF4-FFF2-40B4-BE49-F238E27FC236}">
              <a16:creationId xmlns:a16="http://schemas.microsoft.com/office/drawing/2014/main" id="{7AB79772-76A9-4B91-87C3-ED8DF9F0443C}"/>
            </a:ext>
          </a:extLst>
        </xdr:cNvPr>
        <xdr:cNvCxnSpPr/>
      </xdr:nvCxnSpPr>
      <xdr:spPr>
        <a:xfrm>
          <a:off x="1127125" y="4844415"/>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0" name="テキスト ボックス 69">
          <a:extLst>
            <a:ext uri="{FF2B5EF4-FFF2-40B4-BE49-F238E27FC236}">
              <a16:creationId xmlns:a16="http://schemas.microsoft.com/office/drawing/2014/main" id="{6BAFEAC3-92C5-4724-93CF-78E5B234324D}"/>
            </a:ext>
          </a:extLst>
        </xdr:cNvPr>
        <xdr:cNvSpPr txBox="1"/>
      </xdr:nvSpPr>
      <xdr:spPr>
        <a:xfrm>
          <a:off x="772811" y="475442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1" name="有形固定資産減価償却率グラフ枠">
          <a:extLst>
            <a:ext uri="{FF2B5EF4-FFF2-40B4-BE49-F238E27FC236}">
              <a16:creationId xmlns:a16="http://schemas.microsoft.com/office/drawing/2014/main" id="{721C521B-8D5B-4EB6-A3F9-3533DE1FF280}"/>
            </a:ext>
          </a:extLst>
        </xdr:cNvPr>
        <xdr:cNvSpPr/>
      </xdr:nvSpPr>
      <xdr:spPr>
        <a:xfrm>
          <a:off x="1127125" y="4844415"/>
          <a:ext cx="3738880" cy="211328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29633</xdr:rowOff>
    </xdr:from>
    <xdr:to>
      <xdr:col>23</xdr:col>
      <xdr:colOff>85090</xdr:colOff>
      <xdr:row>33</xdr:row>
      <xdr:rowOff>96096</xdr:rowOff>
    </xdr:to>
    <xdr:cxnSp macro="">
      <xdr:nvCxnSpPr>
        <xdr:cNvPr id="72" name="直線コネクタ 71">
          <a:extLst>
            <a:ext uri="{FF2B5EF4-FFF2-40B4-BE49-F238E27FC236}">
              <a16:creationId xmlns:a16="http://schemas.microsoft.com/office/drawing/2014/main" id="{C19ED8D2-30ED-40FE-A703-1BDA2569E7BE}"/>
            </a:ext>
          </a:extLst>
        </xdr:cNvPr>
        <xdr:cNvCxnSpPr/>
      </xdr:nvCxnSpPr>
      <xdr:spPr>
        <a:xfrm flipV="1">
          <a:off x="4206240" y="5142653"/>
          <a:ext cx="1270" cy="12399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33</xdr:row>
      <xdr:rowOff>99923</xdr:rowOff>
    </xdr:from>
    <xdr:ext cx="405111" cy="259045"/>
    <xdr:sp macro="" textlink="">
      <xdr:nvSpPr>
        <xdr:cNvPr id="73" name="有形固定資産減価償却率最小値テキスト">
          <a:extLst>
            <a:ext uri="{FF2B5EF4-FFF2-40B4-BE49-F238E27FC236}">
              <a16:creationId xmlns:a16="http://schemas.microsoft.com/office/drawing/2014/main" id="{160287DE-F2E0-4827-9CB2-9972932B4D1C}"/>
            </a:ext>
          </a:extLst>
        </xdr:cNvPr>
        <xdr:cNvSpPr txBox="1"/>
      </xdr:nvSpPr>
      <xdr:spPr>
        <a:xfrm>
          <a:off x="4258945" y="63864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33</xdr:row>
      <xdr:rowOff>96096</xdr:rowOff>
    </xdr:from>
    <xdr:to>
      <xdr:col>23</xdr:col>
      <xdr:colOff>174625</xdr:colOff>
      <xdr:row>33</xdr:row>
      <xdr:rowOff>96096</xdr:rowOff>
    </xdr:to>
    <xdr:cxnSp macro="">
      <xdr:nvCxnSpPr>
        <xdr:cNvPr id="74" name="直線コネクタ 73">
          <a:extLst>
            <a:ext uri="{FF2B5EF4-FFF2-40B4-BE49-F238E27FC236}">
              <a16:creationId xmlns:a16="http://schemas.microsoft.com/office/drawing/2014/main" id="{1FFA237C-E8E2-410B-96A5-BA7618969F66}"/>
            </a:ext>
          </a:extLst>
        </xdr:cNvPr>
        <xdr:cNvCxnSpPr/>
      </xdr:nvCxnSpPr>
      <xdr:spPr>
        <a:xfrm>
          <a:off x="4119245" y="6382596"/>
          <a:ext cx="17018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24</xdr:row>
      <xdr:rowOff>147760</xdr:rowOff>
    </xdr:from>
    <xdr:ext cx="405111" cy="259045"/>
    <xdr:sp macro="" textlink="">
      <xdr:nvSpPr>
        <xdr:cNvPr id="75" name="有形固定資産減価償却率最大値テキスト">
          <a:extLst>
            <a:ext uri="{FF2B5EF4-FFF2-40B4-BE49-F238E27FC236}">
              <a16:creationId xmlns:a16="http://schemas.microsoft.com/office/drawing/2014/main" id="{E0E17222-5EF0-49A4-9DEE-7FCD5C14D855}"/>
            </a:ext>
          </a:extLst>
        </xdr:cNvPr>
        <xdr:cNvSpPr txBox="1"/>
      </xdr:nvSpPr>
      <xdr:spPr>
        <a:xfrm>
          <a:off x="4258945" y="49255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29633</xdr:rowOff>
    </xdr:from>
    <xdr:to>
      <xdr:col>23</xdr:col>
      <xdr:colOff>174625</xdr:colOff>
      <xdr:row>26</xdr:row>
      <xdr:rowOff>29633</xdr:rowOff>
    </xdr:to>
    <xdr:cxnSp macro="">
      <xdr:nvCxnSpPr>
        <xdr:cNvPr id="76" name="直線コネクタ 75">
          <a:extLst>
            <a:ext uri="{FF2B5EF4-FFF2-40B4-BE49-F238E27FC236}">
              <a16:creationId xmlns:a16="http://schemas.microsoft.com/office/drawing/2014/main" id="{D07EEFEC-0EB4-41F5-941A-6E8A7F4B9421}"/>
            </a:ext>
          </a:extLst>
        </xdr:cNvPr>
        <xdr:cNvCxnSpPr/>
      </xdr:nvCxnSpPr>
      <xdr:spPr>
        <a:xfrm>
          <a:off x="4119245" y="5142653"/>
          <a:ext cx="17018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28</xdr:row>
      <xdr:rowOff>19914</xdr:rowOff>
    </xdr:from>
    <xdr:ext cx="405111" cy="259045"/>
    <xdr:sp macro="" textlink="">
      <xdr:nvSpPr>
        <xdr:cNvPr id="77" name="有形固定資産減価償却率平均値テキスト">
          <a:extLst>
            <a:ext uri="{FF2B5EF4-FFF2-40B4-BE49-F238E27FC236}">
              <a16:creationId xmlns:a16="http://schemas.microsoft.com/office/drawing/2014/main" id="{F71177B9-0926-4630-B022-08E1AD7EDF55}"/>
            </a:ext>
          </a:extLst>
        </xdr:cNvPr>
        <xdr:cNvSpPr txBox="1"/>
      </xdr:nvSpPr>
      <xdr:spPr>
        <a:xfrm>
          <a:off x="4258945" y="546821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28</xdr:row>
      <xdr:rowOff>168487</xdr:rowOff>
    </xdr:from>
    <xdr:to>
      <xdr:col>23</xdr:col>
      <xdr:colOff>136525</xdr:colOff>
      <xdr:row>29</xdr:row>
      <xdr:rowOff>98637</xdr:rowOff>
    </xdr:to>
    <xdr:sp macro="" textlink="">
      <xdr:nvSpPr>
        <xdr:cNvPr id="78" name="フローチャート: 判断 77">
          <a:extLst>
            <a:ext uri="{FF2B5EF4-FFF2-40B4-BE49-F238E27FC236}">
              <a16:creationId xmlns:a16="http://schemas.microsoft.com/office/drawing/2014/main" id="{F2270672-8837-4A2A-8D02-C585A8DEDFEC}"/>
            </a:ext>
          </a:extLst>
        </xdr:cNvPr>
        <xdr:cNvSpPr/>
      </xdr:nvSpPr>
      <xdr:spPr>
        <a:xfrm>
          <a:off x="4157345" y="5616787"/>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29</xdr:row>
      <xdr:rowOff>11430</xdr:rowOff>
    </xdr:from>
    <xdr:to>
      <xdr:col>19</xdr:col>
      <xdr:colOff>187325</xdr:colOff>
      <xdr:row>29</xdr:row>
      <xdr:rowOff>113030</xdr:rowOff>
    </xdr:to>
    <xdr:sp macro="" textlink="">
      <xdr:nvSpPr>
        <xdr:cNvPr id="79" name="フローチャート: 判断 78">
          <a:extLst>
            <a:ext uri="{FF2B5EF4-FFF2-40B4-BE49-F238E27FC236}">
              <a16:creationId xmlns:a16="http://schemas.microsoft.com/office/drawing/2014/main" id="{9327036F-359C-48E2-9922-2B968B039317}"/>
            </a:ext>
          </a:extLst>
        </xdr:cNvPr>
        <xdr:cNvSpPr/>
      </xdr:nvSpPr>
      <xdr:spPr>
        <a:xfrm>
          <a:off x="3537585" y="562737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29</xdr:row>
      <xdr:rowOff>86995</xdr:rowOff>
    </xdr:from>
    <xdr:to>
      <xdr:col>15</xdr:col>
      <xdr:colOff>187325</xdr:colOff>
      <xdr:row>30</xdr:row>
      <xdr:rowOff>17145</xdr:rowOff>
    </xdr:to>
    <xdr:sp macro="" textlink="">
      <xdr:nvSpPr>
        <xdr:cNvPr id="80" name="フローチャート: 判断 79">
          <a:extLst>
            <a:ext uri="{FF2B5EF4-FFF2-40B4-BE49-F238E27FC236}">
              <a16:creationId xmlns:a16="http://schemas.microsoft.com/office/drawing/2014/main" id="{45D99ED3-3853-4073-B501-2AC6931BB6B9}"/>
            </a:ext>
          </a:extLst>
        </xdr:cNvPr>
        <xdr:cNvSpPr/>
      </xdr:nvSpPr>
      <xdr:spPr>
        <a:xfrm>
          <a:off x="2867025" y="5702935"/>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1" name="テキスト ボックス 80">
          <a:extLst>
            <a:ext uri="{FF2B5EF4-FFF2-40B4-BE49-F238E27FC236}">
              <a16:creationId xmlns:a16="http://schemas.microsoft.com/office/drawing/2014/main" id="{C61C21CE-0652-4BBE-A844-CBD3D6CBA464}"/>
            </a:ext>
          </a:extLst>
        </xdr:cNvPr>
        <xdr:cNvSpPr txBox="1"/>
      </xdr:nvSpPr>
      <xdr:spPr>
        <a:xfrm>
          <a:off x="405320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2" name="テキスト ボックス 81">
          <a:extLst>
            <a:ext uri="{FF2B5EF4-FFF2-40B4-BE49-F238E27FC236}">
              <a16:creationId xmlns:a16="http://schemas.microsoft.com/office/drawing/2014/main" id="{F2B73ED7-1D30-46CC-BBDB-84FBEBA5DAFC}"/>
            </a:ext>
          </a:extLst>
        </xdr:cNvPr>
        <xdr:cNvSpPr txBox="1"/>
      </xdr:nvSpPr>
      <xdr:spPr>
        <a:xfrm>
          <a:off x="343344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3" name="テキスト ボックス 82">
          <a:extLst>
            <a:ext uri="{FF2B5EF4-FFF2-40B4-BE49-F238E27FC236}">
              <a16:creationId xmlns:a16="http://schemas.microsoft.com/office/drawing/2014/main" id="{20BFB4EB-3F42-4682-8A8D-83C87F98326A}"/>
            </a:ext>
          </a:extLst>
        </xdr:cNvPr>
        <xdr:cNvSpPr txBox="1"/>
      </xdr:nvSpPr>
      <xdr:spPr>
        <a:xfrm>
          <a:off x="276288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4" name="テキスト ボックス 83">
          <a:extLst>
            <a:ext uri="{FF2B5EF4-FFF2-40B4-BE49-F238E27FC236}">
              <a16:creationId xmlns:a16="http://schemas.microsoft.com/office/drawing/2014/main" id="{7A761EC5-9E14-4DE6-B549-2829590E89BC}"/>
            </a:ext>
          </a:extLst>
        </xdr:cNvPr>
        <xdr:cNvSpPr txBox="1"/>
      </xdr:nvSpPr>
      <xdr:spPr>
        <a:xfrm>
          <a:off x="209232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5" name="テキスト ボックス 84">
          <a:extLst>
            <a:ext uri="{FF2B5EF4-FFF2-40B4-BE49-F238E27FC236}">
              <a16:creationId xmlns:a16="http://schemas.microsoft.com/office/drawing/2014/main" id="{DABEBE18-9EEA-491E-8C9E-B532AD8CE51B}"/>
            </a:ext>
          </a:extLst>
        </xdr:cNvPr>
        <xdr:cNvSpPr txBox="1"/>
      </xdr:nvSpPr>
      <xdr:spPr>
        <a:xfrm>
          <a:off x="142176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31</xdr:row>
      <xdr:rowOff>161502</xdr:rowOff>
    </xdr:from>
    <xdr:to>
      <xdr:col>23</xdr:col>
      <xdr:colOff>136525</xdr:colOff>
      <xdr:row>32</xdr:row>
      <xdr:rowOff>91652</xdr:rowOff>
    </xdr:to>
    <xdr:sp macro="" textlink="">
      <xdr:nvSpPr>
        <xdr:cNvPr id="86" name="楕円 85">
          <a:extLst>
            <a:ext uri="{FF2B5EF4-FFF2-40B4-BE49-F238E27FC236}">
              <a16:creationId xmlns:a16="http://schemas.microsoft.com/office/drawing/2014/main" id="{AAEB9D16-4752-42AA-A9F7-DDE509A584A1}"/>
            </a:ext>
          </a:extLst>
        </xdr:cNvPr>
        <xdr:cNvSpPr/>
      </xdr:nvSpPr>
      <xdr:spPr>
        <a:xfrm>
          <a:off x="4157345" y="6112722"/>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31</xdr:row>
      <xdr:rowOff>139929</xdr:rowOff>
    </xdr:from>
    <xdr:ext cx="405111" cy="259045"/>
    <xdr:sp macro="" textlink="">
      <xdr:nvSpPr>
        <xdr:cNvPr id="87" name="有形固定資産減価償却率該当値テキスト">
          <a:extLst>
            <a:ext uri="{FF2B5EF4-FFF2-40B4-BE49-F238E27FC236}">
              <a16:creationId xmlns:a16="http://schemas.microsoft.com/office/drawing/2014/main" id="{B484C869-0D79-4576-ACDD-F3023404521D}"/>
            </a:ext>
          </a:extLst>
        </xdr:cNvPr>
        <xdr:cNvSpPr txBox="1"/>
      </xdr:nvSpPr>
      <xdr:spPr>
        <a:xfrm>
          <a:off x="4258945" y="60911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31</xdr:row>
      <xdr:rowOff>161502</xdr:rowOff>
    </xdr:from>
    <xdr:to>
      <xdr:col>19</xdr:col>
      <xdr:colOff>187325</xdr:colOff>
      <xdr:row>32</xdr:row>
      <xdr:rowOff>91652</xdr:rowOff>
    </xdr:to>
    <xdr:sp macro="" textlink="">
      <xdr:nvSpPr>
        <xdr:cNvPr id="88" name="楕円 87">
          <a:extLst>
            <a:ext uri="{FF2B5EF4-FFF2-40B4-BE49-F238E27FC236}">
              <a16:creationId xmlns:a16="http://schemas.microsoft.com/office/drawing/2014/main" id="{13777A5C-EFF5-45E9-B453-844155B18931}"/>
            </a:ext>
          </a:extLst>
        </xdr:cNvPr>
        <xdr:cNvSpPr/>
      </xdr:nvSpPr>
      <xdr:spPr>
        <a:xfrm>
          <a:off x="3537585" y="6112722"/>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32</xdr:row>
      <xdr:rowOff>40852</xdr:rowOff>
    </xdr:from>
    <xdr:to>
      <xdr:col>23</xdr:col>
      <xdr:colOff>85725</xdr:colOff>
      <xdr:row>32</xdr:row>
      <xdr:rowOff>40852</xdr:rowOff>
    </xdr:to>
    <xdr:cxnSp macro="">
      <xdr:nvCxnSpPr>
        <xdr:cNvPr id="89" name="直線コネクタ 88">
          <a:extLst>
            <a:ext uri="{FF2B5EF4-FFF2-40B4-BE49-F238E27FC236}">
              <a16:creationId xmlns:a16="http://schemas.microsoft.com/office/drawing/2014/main" id="{3A48C0C4-E9ED-407E-B062-7334C6EBA694}"/>
            </a:ext>
          </a:extLst>
        </xdr:cNvPr>
        <xdr:cNvCxnSpPr/>
      </xdr:nvCxnSpPr>
      <xdr:spPr>
        <a:xfrm>
          <a:off x="3588385" y="6159712"/>
          <a:ext cx="61976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29</xdr:row>
      <xdr:rowOff>155363</xdr:rowOff>
    </xdr:from>
    <xdr:to>
      <xdr:col>15</xdr:col>
      <xdr:colOff>187325</xdr:colOff>
      <xdr:row>30</xdr:row>
      <xdr:rowOff>85513</xdr:rowOff>
    </xdr:to>
    <xdr:sp macro="" textlink="">
      <xdr:nvSpPr>
        <xdr:cNvPr id="90" name="楕円 89">
          <a:extLst>
            <a:ext uri="{FF2B5EF4-FFF2-40B4-BE49-F238E27FC236}">
              <a16:creationId xmlns:a16="http://schemas.microsoft.com/office/drawing/2014/main" id="{09DCC405-BA64-4960-8E10-5E919BC46820}"/>
            </a:ext>
          </a:extLst>
        </xdr:cNvPr>
        <xdr:cNvSpPr/>
      </xdr:nvSpPr>
      <xdr:spPr>
        <a:xfrm>
          <a:off x="2867025" y="5771303"/>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30</xdr:row>
      <xdr:rowOff>34713</xdr:rowOff>
    </xdr:from>
    <xdr:to>
      <xdr:col>19</xdr:col>
      <xdr:colOff>136525</xdr:colOff>
      <xdr:row>32</xdr:row>
      <xdr:rowOff>40852</xdr:rowOff>
    </xdr:to>
    <xdr:cxnSp macro="">
      <xdr:nvCxnSpPr>
        <xdr:cNvPr id="91" name="直線コネクタ 90">
          <a:extLst>
            <a:ext uri="{FF2B5EF4-FFF2-40B4-BE49-F238E27FC236}">
              <a16:creationId xmlns:a16="http://schemas.microsoft.com/office/drawing/2014/main" id="{365D426C-4F9F-429A-A991-0225128144EB}"/>
            </a:ext>
          </a:extLst>
        </xdr:cNvPr>
        <xdr:cNvCxnSpPr/>
      </xdr:nvCxnSpPr>
      <xdr:spPr>
        <a:xfrm>
          <a:off x="2917825" y="5818293"/>
          <a:ext cx="670560" cy="3414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27</xdr:row>
      <xdr:rowOff>129557</xdr:rowOff>
    </xdr:from>
    <xdr:ext cx="405111" cy="259045"/>
    <xdr:sp macro="" textlink="">
      <xdr:nvSpPr>
        <xdr:cNvPr id="92" name="n_1aveValue有形固定資産減価償却率">
          <a:extLst>
            <a:ext uri="{FF2B5EF4-FFF2-40B4-BE49-F238E27FC236}">
              <a16:creationId xmlns:a16="http://schemas.microsoft.com/office/drawing/2014/main" id="{BCF1A721-5493-47B5-BC97-C2D9FF7602BB}"/>
            </a:ext>
          </a:extLst>
        </xdr:cNvPr>
        <xdr:cNvSpPr txBox="1"/>
      </xdr:nvSpPr>
      <xdr:spPr>
        <a:xfrm>
          <a:off x="3395989" y="54102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28</xdr:row>
      <xdr:rowOff>33672</xdr:rowOff>
    </xdr:from>
    <xdr:ext cx="405111" cy="259045"/>
    <xdr:sp macro="" textlink="">
      <xdr:nvSpPr>
        <xdr:cNvPr id="93" name="n_2aveValue有形固定資産減価償却率">
          <a:extLst>
            <a:ext uri="{FF2B5EF4-FFF2-40B4-BE49-F238E27FC236}">
              <a16:creationId xmlns:a16="http://schemas.microsoft.com/office/drawing/2014/main" id="{86F44191-E203-4420-A99D-D41F392CBADD}"/>
            </a:ext>
          </a:extLst>
        </xdr:cNvPr>
        <xdr:cNvSpPr txBox="1"/>
      </xdr:nvSpPr>
      <xdr:spPr>
        <a:xfrm>
          <a:off x="2738129" y="54819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32</xdr:row>
      <xdr:rowOff>82779</xdr:rowOff>
    </xdr:from>
    <xdr:ext cx="405111" cy="259045"/>
    <xdr:sp macro="" textlink="">
      <xdr:nvSpPr>
        <xdr:cNvPr id="94" name="n_1mainValue有形固定資産減価償却率">
          <a:extLst>
            <a:ext uri="{FF2B5EF4-FFF2-40B4-BE49-F238E27FC236}">
              <a16:creationId xmlns:a16="http://schemas.microsoft.com/office/drawing/2014/main" id="{DD962960-CF3D-4FF7-A5A2-442A275A04A3}"/>
            </a:ext>
          </a:extLst>
        </xdr:cNvPr>
        <xdr:cNvSpPr txBox="1"/>
      </xdr:nvSpPr>
      <xdr:spPr>
        <a:xfrm>
          <a:off x="3395989" y="62016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30</xdr:row>
      <xdr:rowOff>76640</xdr:rowOff>
    </xdr:from>
    <xdr:ext cx="405111" cy="259045"/>
    <xdr:sp macro="" textlink="">
      <xdr:nvSpPr>
        <xdr:cNvPr id="95" name="n_2mainValue有形固定資産減価償却率">
          <a:extLst>
            <a:ext uri="{FF2B5EF4-FFF2-40B4-BE49-F238E27FC236}">
              <a16:creationId xmlns:a16="http://schemas.microsoft.com/office/drawing/2014/main" id="{5ECE634B-D9D2-47B0-A569-44F842DDCF76}"/>
            </a:ext>
          </a:extLst>
        </xdr:cNvPr>
        <xdr:cNvSpPr txBox="1"/>
      </xdr:nvSpPr>
      <xdr:spPr>
        <a:xfrm>
          <a:off x="2738129" y="58602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96" name="正方形/長方形 95">
          <a:extLst>
            <a:ext uri="{FF2B5EF4-FFF2-40B4-BE49-F238E27FC236}">
              <a16:creationId xmlns:a16="http://schemas.microsoft.com/office/drawing/2014/main" id="{3E51FAD1-629E-4C49-B8B7-81F0FCB1FEEE}"/>
            </a:ext>
          </a:extLst>
        </xdr:cNvPr>
        <xdr:cNvSpPr/>
      </xdr:nvSpPr>
      <xdr:spPr>
        <a:xfrm>
          <a:off x="9971405" y="4180205"/>
          <a:ext cx="3716020" cy="29083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（参考）債務償還可能年数</a:t>
          </a:r>
        </a:p>
      </xdr:txBody>
    </xdr:sp>
    <xdr:clientData/>
  </xdr:twoCellAnchor>
  <xdr:twoCellAnchor>
    <xdr:from>
      <xdr:col>62</xdr:col>
      <xdr:colOff>125326</xdr:colOff>
      <xdr:row>22</xdr:row>
      <xdr:rowOff>81217</xdr:rowOff>
    </xdr:from>
    <xdr:to>
      <xdr:col>69</xdr:col>
      <xdr:colOff>109623</xdr:colOff>
      <xdr:row>24</xdr:row>
      <xdr:rowOff>14034</xdr:rowOff>
    </xdr:to>
    <xdr:sp macro="" textlink="">
      <xdr:nvSpPr>
        <xdr:cNvPr id="97" name="正方形/長方形 96">
          <a:extLst>
            <a:ext uri="{FF2B5EF4-FFF2-40B4-BE49-F238E27FC236}">
              <a16:creationId xmlns:a16="http://schemas.microsoft.com/office/drawing/2014/main" id="{CA713A0D-767A-4619-A772-3F384389BBE6}"/>
            </a:ext>
          </a:extLst>
        </xdr:cNvPr>
        <xdr:cNvSpPr/>
      </xdr:nvSpPr>
      <xdr:spPr>
        <a:xfrm>
          <a:off x="10785706" y="4523677"/>
          <a:ext cx="1157777" cy="26809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債務償還可能年数</a:t>
          </a:r>
        </a:p>
      </xdr:txBody>
    </xdr:sp>
    <xdr:clientData/>
  </xdr:twoCellAnchor>
  <xdr:twoCellAnchor>
    <xdr:from>
      <xdr:col>72</xdr:col>
      <xdr:colOff>33787</xdr:colOff>
      <xdr:row>22</xdr:row>
      <xdr:rowOff>64546</xdr:rowOff>
    </xdr:from>
    <xdr:to>
      <xdr:col>74</xdr:col>
      <xdr:colOff>137663</xdr:colOff>
      <xdr:row>24</xdr:row>
      <xdr:rowOff>30705</xdr:rowOff>
    </xdr:to>
    <xdr:sp macro="" textlink="">
      <xdr:nvSpPr>
        <xdr:cNvPr id="98" name="正方形/長方形 97">
          <a:extLst>
            <a:ext uri="{FF2B5EF4-FFF2-40B4-BE49-F238E27FC236}">
              <a16:creationId xmlns:a16="http://schemas.microsoft.com/office/drawing/2014/main" id="{133710DD-4083-4ACD-A536-6B6D505B01C8}"/>
            </a:ext>
          </a:extLst>
        </xdr:cNvPr>
        <xdr:cNvSpPr/>
      </xdr:nvSpPr>
      <xdr:spPr>
        <a:xfrm>
          <a:off x="12370567" y="4507006"/>
          <a:ext cx="439156" cy="30143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 ]</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99" name="正方形/長方形 98">
          <a:extLst>
            <a:ext uri="{FF2B5EF4-FFF2-40B4-BE49-F238E27FC236}">
              <a16:creationId xmlns:a16="http://schemas.microsoft.com/office/drawing/2014/main" id="{80CC56AC-5171-456A-884F-CE326D1B31AD}"/>
            </a:ext>
          </a:extLst>
        </xdr:cNvPr>
        <xdr:cNvSpPr/>
      </xdr:nvSpPr>
      <xdr:spPr>
        <a:xfrm>
          <a:off x="13659485" y="4293870"/>
          <a:ext cx="1341120" cy="24066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00" name="正方形/長方形 99">
          <a:extLst>
            <a:ext uri="{FF2B5EF4-FFF2-40B4-BE49-F238E27FC236}">
              <a16:creationId xmlns:a16="http://schemas.microsoft.com/office/drawing/2014/main" id="{B9ED5366-40B6-4853-B4F0-284FA1CF3F27}"/>
            </a:ext>
          </a:extLst>
        </xdr:cNvPr>
        <xdr:cNvSpPr/>
      </xdr:nvSpPr>
      <xdr:spPr>
        <a:xfrm>
          <a:off x="13659485" y="447103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01" name="正方形/長方形 100">
          <a:extLst>
            <a:ext uri="{FF2B5EF4-FFF2-40B4-BE49-F238E27FC236}">
              <a16:creationId xmlns:a16="http://schemas.microsoft.com/office/drawing/2014/main" id="{658E9CCD-A1CC-446F-B800-3FE2BC387F0D}"/>
            </a:ext>
          </a:extLst>
        </xdr:cNvPr>
        <xdr:cNvSpPr/>
      </xdr:nvSpPr>
      <xdr:spPr>
        <a:xfrm>
          <a:off x="15000605" y="4293870"/>
          <a:ext cx="1341120" cy="24066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02" name="正方形/長方形 101">
          <a:extLst>
            <a:ext uri="{FF2B5EF4-FFF2-40B4-BE49-F238E27FC236}">
              <a16:creationId xmlns:a16="http://schemas.microsoft.com/office/drawing/2014/main" id="{41A872A4-3058-4287-A00C-5E3748AE0A3A}"/>
            </a:ext>
          </a:extLst>
        </xdr:cNvPr>
        <xdr:cNvSpPr/>
      </xdr:nvSpPr>
      <xdr:spPr>
        <a:xfrm>
          <a:off x="15000605" y="447103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03" name="正方形/長方形 102">
          <a:extLst>
            <a:ext uri="{FF2B5EF4-FFF2-40B4-BE49-F238E27FC236}">
              <a16:creationId xmlns:a16="http://schemas.microsoft.com/office/drawing/2014/main" id="{62F18D6B-D04B-4F9A-8C35-68F5C788A3E7}"/>
            </a:ext>
          </a:extLst>
        </xdr:cNvPr>
        <xdr:cNvSpPr/>
      </xdr:nvSpPr>
      <xdr:spPr>
        <a:xfrm>
          <a:off x="16445865" y="4293870"/>
          <a:ext cx="1341120" cy="24066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04" name="正方形/長方形 103">
          <a:extLst>
            <a:ext uri="{FF2B5EF4-FFF2-40B4-BE49-F238E27FC236}">
              <a16:creationId xmlns:a16="http://schemas.microsoft.com/office/drawing/2014/main" id="{9CC8DE5D-4B4F-44FA-801A-2DAD6E83008D}"/>
            </a:ext>
          </a:extLst>
        </xdr:cNvPr>
        <xdr:cNvSpPr/>
      </xdr:nvSpPr>
      <xdr:spPr>
        <a:xfrm>
          <a:off x="16445865" y="447103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05" name="正方形/長方形 104">
          <a:extLst>
            <a:ext uri="{FF2B5EF4-FFF2-40B4-BE49-F238E27FC236}">
              <a16:creationId xmlns:a16="http://schemas.microsoft.com/office/drawing/2014/main" id="{970DB6FC-AD77-48D3-8DBF-7CB8C533A871}"/>
            </a:ext>
          </a:extLst>
        </xdr:cNvPr>
        <xdr:cNvSpPr/>
      </xdr:nvSpPr>
      <xdr:spPr>
        <a:xfrm>
          <a:off x="9971405" y="4844415"/>
          <a:ext cx="3716020" cy="211328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06" name="正方形/長方形 105">
          <a:extLst>
            <a:ext uri="{FF2B5EF4-FFF2-40B4-BE49-F238E27FC236}">
              <a16:creationId xmlns:a16="http://schemas.microsoft.com/office/drawing/2014/main" id="{488FE734-1AD9-465D-A5A4-B1CBC49BB8AD}"/>
            </a:ext>
          </a:extLst>
        </xdr:cNvPr>
        <xdr:cNvSpPr/>
      </xdr:nvSpPr>
      <xdr:spPr>
        <a:xfrm>
          <a:off x="13931265" y="4844415"/>
          <a:ext cx="4191000" cy="21132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07" name="正方形/長方形 106">
          <a:extLst>
            <a:ext uri="{FF2B5EF4-FFF2-40B4-BE49-F238E27FC236}">
              <a16:creationId xmlns:a16="http://schemas.microsoft.com/office/drawing/2014/main" id="{7734F736-47E4-4216-869E-F36A1CA461D4}"/>
            </a:ext>
          </a:extLst>
        </xdr:cNvPr>
        <xdr:cNvSpPr/>
      </xdr:nvSpPr>
      <xdr:spPr>
        <a:xfrm>
          <a:off x="13931265" y="4907915"/>
          <a:ext cx="40233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債務償還可能年数の分析欄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08" name="テキスト ボックス 107">
          <a:extLst>
            <a:ext uri="{FF2B5EF4-FFF2-40B4-BE49-F238E27FC236}">
              <a16:creationId xmlns:a16="http://schemas.microsoft.com/office/drawing/2014/main" id="{A5C77C5F-2406-4C11-B22A-9BC64454E9C3}"/>
            </a:ext>
          </a:extLst>
        </xdr:cNvPr>
        <xdr:cNvSpPr txBox="1"/>
      </xdr:nvSpPr>
      <xdr:spPr>
        <a:xfrm>
          <a:off x="14007465" y="5128895"/>
          <a:ext cx="4010660" cy="1739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庁舎周辺整備事業や大規模な事業、公共施設の老朽化対策に備えて基金積立を実施していることにより、将来負担額に対する充当可能基金残高が大きくなっている。そのため債務償還可能年数がマイナス数値となっており、類似団体</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位となっている。</a:t>
          </a:r>
        </a:p>
      </xdr:txBody>
    </xdr:sp>
    <xdr:clientData/>
  </xdr:twoCellAnchor>
  <xdr:oneCellAnchor>
    <xdr:from>
      <xdr:col>57</xdr:col>
      <xdr:colOff>111125</xdr:colOff>
      <xdr:row>23</xdr:row>
      <xdr:rowOff>47625</xdr:rowOff>
    </xdr:from>
    <xdr:ext cx="349839" cy="225703"/>
    <xdr:sp macro="" textlink="">
      <xdr:nvSpPr>
        <xdr:cNvPr id="109" name="テキスト ボックス 108">
          <a:extLst>
            <a:ext uri="{FF2B5EF4-FFF2-40B4-BE49-F238E27FC236}">
              <a16:creationId xmlns:a16="http://schemas.microsoft.com/office/drawing/2014/main" id="{D2BD7823-3347-4509-AA41-B72F6340FFD1}"/>
            </a:ext>
          </a:extLst>
        </xdr:cNvPr>
        <xdr:cNvSpPr txBox="1"/>
      </xdr:nvSpPr>
      <xdr:spPr>
        <a:xfrm>
          <a:off x="9933305" y="4657725"/>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年</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10" name="直線コネクタ 109">
          <a:extLst>
            <a:ext uri="{FF2B5EF4-FFF2-40B4-BE49-F238E27FC236}">
              <a16:creationId xmlns:a16="http://schemas.microsoft.com/office/drawing/2014/main" id="{B28B1107-BB67-4A92-BD06-08BEE7ACCC13}"/>
            </a:ext>
          </a:extLst>
        </xdr:cNvPr>
        <xdr:cNvCxnSpPr/>
      </xdr:nvCxnSpPr>
      <xdr:spPr>
        <a:xfrm>
          <a:off x="9971405" y="6957695"/>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35</xdr:row>
      <xdr:rowOff>31297</xdr:rowOff>
    </xdr:from>
    <xdr:to>
      <xdr:col>80</xdr:col>
      <xdr:colOff>9525</xdr:colOff>
      <xdr:row>35</xdr:row>
      <xdr:rowOff>31297</xdr:rowOff>
    </xdr:to>
    <xdr:cxnSp macro="">
      <xdr:nvCxnSpPr>
        <xdr:cNvPr id="111" name="直線コネクタ 110">
          <a:extLst>
            <a:ext uri="{FF2B5EF4-FFF2-40B4-BE49-F238E27FC236}">
              <a16:creationId xmlns:a16="http://schemas.microsoft.com/office/drawing/2014/main" id="{4F1E4A3D-5D4C-4BCB-A9A2-15C2661A133B}"/>
            </a:ext>
          </a:extLst>
        </xdr:cNvPr>
        <xdr:cNvCxnSpPr/>
      </xdr:nvCxnSpPr>
      <xdr:spPr>
        <a:xfrm>
          <a:off x="9971405" y="6653077"/>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34</xdr:row>
      <xdr:rowOff>108946</xdr:rowOff>
    </xdr:from>
    <xdr:ext cx="308097" cy="225703"/>
    <xdr:sp macro="" textlink="">
      <xdr:nvSpPr>
        <xdr:cNvPr id="112" name="テキスト ボックス 111">
          <a:extLst>
            <a:ext uri="{FF2B5EF4-FFF2-40B4-BE49-F238E27FC236}">
              <a16:creationId xmlns:a16="http://schemas.microsoft.com/office/drawing/2014/main" id="{09FA3812-174D-42EA-B404-D6D1F43E2325}"/>
            </a:ext>
          </a:extLst>
        </xdr:cNvPr>
        <xdr:cNvSpPr txBox="1"/>
      </xdr:nvSpPr>
      <xdr:spPr>
        <a:xfrm>
          <a:off x="9645528" y="6563086"/>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33</xdr:row>
      <xdr:rowOff>65768</xdr:rowOff>
    </xdr:from>
    <xdr:to>
      <xdr:col>80</xdr:col>
      <xdr:colOff>9525</xdr:colOff>
      <xdr:row>33</xdr:row>
      <xdr:rowOff>65768</xdr:rowOff>
    </xdr:to>
    <xdr:cxnSp macro="">
      <xdr:nvCxnSpPr>
        <xdr:cNvPr id="113" name="直線コネクタ 112">
          <a:extLst>
            <a:ext uri="{FF2B5EF4-FFF2-40B4-BE49-F238E27FC236}">
              <a16:creationId xmlns:a16="http://schemas.microsoft.com/office/drawing/2014/main" id="{F9DD523B-6E0D-47AD-BE21-CCA0D198CF46}"/>
            </a:ext>
          </a:extLst>
        </xdr:cNvPr>
        <xdr:cNvCxnSpPr/>
      </xdr:nvCxnSpPr>
      <xdr:spPr>
        <a:xfrm>
          <a:off x="9971405" y="6352268"/>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32</xdr:row>
      <xdr:rowOff>143417</xdr:rowOff>
    </xdr:from>
    <xdr:ext cx="308097" cy="225703"/>
    <xdr:sp macro="" textlink="">
      <xdr:nvSpPr>
        <xdr:cNvPr id="114" name="テキスト ボックス 113">
          <a:extLst>
            <a:ext uri="{FF2B5EF4-FFF2-40B4-BE49-F238E27FC236}">
              <a16:creationId xmlns:a16="http://schemas.microsoft.com/office/drawing/2014/main" id="{B2E95AAB-AEBA-472D-9837-03822B2EAB19}"/>
            </a:ext>
          </a:extLst>
        </xdr:cNvPr>
        <xdr:cNvSpPr txBox="1"/>
      </xdr:nvSpPr>
      <xdr:spPr>
        <a:xfrm>
          <a:off x="9645528" y="6262277"/>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100239</xdr:rowOff>
    </xdr:from>
    <xdr:to>
      <xdr:col>80</xdr:col>
      <xdr:colOff>9525</xdr:colOff>
      <xdr:row>31</xdr:row>
      <xdr:rowOff>100239</xdr:rowOff>
    </xdr:to>
    <xdr:cxnSp macro="">
      <xdr:nvCxnSpPr>
        <xdr:cNvPr id="115" name="直線コネクタ 114">
          <a:extLst>
            <a:ext uri="{FF2B5EF4-FFF2-40B4-BE49-F238E27FC236}">
              <a16:creationId xmlns:a16="http://schemas.microsoft.com/office/drawing/2014/main" id="{EBE15D98-F581-4E8A-86A0-715CF7B84568}"/>
            </a:ext>
          </a:extLst>
        </xdr:cNvPr>
        <xdr:cNvCxnSpPr/>
      </xdr:nvCxnSpPr>
      <xdr:spPr>
        <a:xfrm>
          <a:off x="9971405" y="6051459"/>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31</xdr:row>
      <xdr:rowOff>6438</xdr:rowOff>
    </xdr:from>
    <xdr:ext cx="308097" cy="225703"/>
    <xdr:sp macro="" textlink="">
      <xdr:nvSpPr>
        <xdr:cNvPr id="116" name="テキスト ボックス 115">
          <a:extLst>
            <a:ext uri="{FF2B5EF4-FFF2-40B4-BE49-F238E27FC236}">
              <a16:creationId xmlns:a16="http://schemas.microsoft.com/office/drawing/2014/main" id="{185F4182-6100-4AFF-BD99-811F8434D24F}"/>
            </a:ext>
          </a:extLst>
        </xdr:cNvPr>
        <xdr:cNvSpPr txBox="1"/>
      </xdr:nvSpPr>
      <xdr:spPr>
        <a:xfrm>
          <a:off x="9645528" y="5957658"/>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134711</xdr:rowOff>
    </xdr:from>
    <xdr:to>
      <xdr:col>80</xdr:col>
      <xdr:colOff>9525</xdr:colOff>
      <xdr:row>29</xdr:row>
      <xdr:rowOff>134711</xdr:rowOff>
    </xdr:to>
    <xdr:cxnSp macro="">
      <xdr:nvCxnSpPr>
        <xdr:cNvPr id="117" name="直線コネクタ 116">
          <a:extLst>
            <a:ext uri="{FF2B5EF4-FFF2-40B4-BE49-F238E27FC236}">
              <a16:creationId xmlns:a16="http://schemas.microsoft.com/office/drawing/2014/main" id="{1EA8CDCF-E4BA-4A85-92EB-EFABC8F69666}"/>
            </a:ext>
          </a:extLst>
        </xdr:cNvPr>
        <xdr:cNvCxnSpPr/>
      </xdr:nvCxnSpPr>
      <xdr:spPr>
        <a:xfrm>
          <a:off x="9971405" y="5750651"/>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29</xdr:row>
      <xdr:rowOff>40910</xdr:rowOff>
    </xdr:from>
    <xdr:ext cx="308097" cy="225703"/>
    <xdr:sp macro="" textlink="">
      <xdr:nvSpPr>
        <xdr:cNvPr id="118" name="テキスト ボックス 117">
          <a:extLst>
            <a:ext uri="{FF2B5EF4-FFF2-40B4-BE49-F238E27FC236}">
              <a16:creationId xmlns:a16="http://schemas.microsoft.com/office/drawing/2014/main" id="{6ED897C4-A973-4D72-BEE9-2E78EC10DBFB}"/>
            </a:ext>
          </a:extLst>
        </xdr:cNvPr>
        <xdr:cNvSpPr txBox="1"/>
      </xdr:nvSpPr>
      <xdr:spPr>
        <a:xfrm>
          <a:off x="9645528" y="5656850"/>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27</xdr:row>
      <xdr:rowOff>169182</xdr:rowOff>
    </xdr:from>
    <xdr:to>
      <xdr:col>80</xdr:col>
      <xdr:colOff>9525</xdr:colOff>
      <xdr:row>27</xdr:row>
      <xdr:rowOff>169182</xdr:rowOff>
    </xdr:to>
    <xdr:cxnSp macro="">
      <xdr:nvCxnSpPr>
        <xdr:cNvPr id="119" name="直線コネクタ 118">
          <a:extLst>
            <a:ext uri="{FF2B5EF4-FFF2-40B4-BE49-F238E27FC236}">
              <a16:creationId xmlns:a16="http://schemas.microsoft.com/office/drawing/2014/main" id="{E2B65D9B-5B60-4D70-8781-70E48B690A7E}"/>
            </a:ext>
          </a:extLst>
        </xdr:cNvPr>
        <xdr:cNvCxnSpPr/>
      </xdr:nvCxnSpPr>
      <xdr:spPr>
        <a:xfrm>
          <a:off x="9971405" y="5449842"/>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27</xdr:row>
      <xdr:rowOff>75381</xdr:rowOff>
    </xdr:from>
    <xdr:ext cx="308097" cy="225703"/>
    <xdr:sp macro="" textlink="">
      <xdr:nvSpPr>
        <xdr:cNvPr id="120" name="テキスト ボックス 119">
          <a:extLst>
            <a:ext uri="{FF2B5EF4-FFF2-40B4-BE49-F238E27FC236}">
              <a16:creationId xmlns:a16="http://schemas.microsoft.com/office/drawing/2014/main" id="{BB706548-28E7-4817-8CAF-B727EB261B9A}"/>
            </a:ext>
          </a:extLst>
        </xdr:cNvPr>
        <xdr:cNvSpPr txBox="1"/>
      </xdr:nvSpPr>
      <xdr:spPr>
        <a:xfrm>
          <a:off x="9645528" y="5356041"/>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32203</xdr:rowOff>
    </xdr:from>
    <xdr:to>
      <xdr:col>80</xdr:col>
      <xdr:colOff>9525</xdr:colOff>
      <xdr:row>26</xdr:row>
      <xdr:rowOff>32203</xdr:rowOff>
    </xdr:to>
    <xdr:cxnSp macro="">
      <xdr:nvCxnSpPr>
        <xdr:cNvPr id="121" name="直線コネクタ 120">
          <a:extLst>
            <a:ext uri="{FF2B5EF4-FFF2-40B4-BE49-F238E27FC236}">
              <a16:creationId xmlns:a16="http://schemas.microsoft.com/office/drawing/2014/main" id="{730DC186-DAFE-48B0-814B-5DC1824C7135}"/>
            </a:ext>
          </a:extLst>
        </xdr:cNvPr>
        <xdr:cNvCxnSpPr/>
      </xdr:nvCxnSpPr>
      <xdr:spPr>
        <a:xfrm>
          <a:off x="9971405" y="5145223"/>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107331</xdr:colOff>
      <xdr:row>25</xdr:row>
      <xdr:rowOff>109852</xdr:rowOff>
    </xdr:from>
    <xdr:ext cx="359394" cy="225703"/>
    <xdr:sp macro="" textlink="">
      <xdr:nvSpPr>
        <xdr:cNvPr id="122" name="テキスト ボックス 121">
          <a:extLst>
            <a:ext uri="{FF2B5EF4-FFF2-40B4-BE49-F238E27FC236}">
              <a16:creationId xmlns:a16="http://schemas.microsoft.com/office/drawing/2014/main" id="{C927234D-F3FC-4274-BC47-3348D555DFB3}"/>
            </a:ext>
          </a:extLst>
        </xdr:cNvPr>
        <xdr:cNvSpPr txBox="1"/>
      </xdr:nvSpPr>
      <xdr:spPr>
        <a:xfrm>
          <a:off x="9594231" y="50552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23" name="直線コネクタ 122">
          <a:extLst>
            <a:ext uri="{FF2B5EF4-FFF2-40B4-BE49-F238E27FC236}">
              <a16:creationId xmlns:a16="http://schemas.microsoft.com/office/drawing/2014/main" id="{80237840-D49C-4CA2-9E75-A1A5889AE86F}"/>
            </a:ext>
          </a:extLst>
        </xdr:cNvPr>
        <xdr:cNvCxnSpPr/>
      </xdr:nvCxnSpPr>
      <xdr:spPr>
        <a:xfrm>
          <a:off x="9971405" y="4844415"/>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107331</xdr:colOff>
      <xdr:row>23</xdr:row>
      <xdr:rowOff>144324</xdr:rowOff>
    </xdr:from>
    <xdr:ext cx="359394" cy="225703"/>
    <xdr:sp macro="" textlink="">
      <xdr:nvSpPr>
        <xdr:cNvPr id="124" name="テキスト ボックス 123">
          <a:extLst>
            <a:ext uri="{FF2B5EF4-FFF2-40B4-BE49-F238E27FC236}">
              <a16:creationId xmlns:a16="http://schemas.microsoft.com/office/drawing/2014/main" id="{1DB0ABA0-39A6-4421-AD1F-5F651774AA7C}"/>
            </a:ext>
          </a:extLst>
        </xdr:cNvPr>
        <xdr:cNvSpPr txBox="1"/>
      </xdr:nvSpPr>
      <xdr:spPr>
        <a:xfrm>
          <a:off x="9594231" y="475442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36</xdr:row>
      <xdr:rowOff>168275</xdr:rowOff>
    </xdr:to>
    <xdr:sp macro="" textlink="">
      <xdr:nvSpPr>
        <xdr:cNvPr id="125" name="債務償還可能年数グラフ枠">
          <a:extLst>
            <a:ext uri="{FF2B5EF4-FFF2-40B4-BE49-F238E27FC236}">
              <a16:creationId xmlns:a16="http://schemas.microsoft.com/office/drawing/2014/main" id="{5FC06988-82D5-4C2C-B557-BA91AF0CA5D1}"/>
            </a:ext>
          </a:extLst>
        </xdr:cNvPr>
        <xdr:cNvSpPr/>
      </xdr:nvSpPr>
      <xdr:spPr>
        <a:xfrm>
          <a:off x="9971405" y="4844415"/>
          <a:ext cx="3716020" cy="211328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27</xdr:row>
      <xdr:rowOff>61232</xdr:rowOff>
    </xdr:from>
    <xdr:to>
      <xdr:col>76</xdr:col>
      <xdr:colOff>21589</xdr:colOff>
      <xdr:row>35</xdr:row>
      <xdr:rowOff>31297</xdr:rowOff>
    </xdr:to>
    <xdr:cxnSp macro="">
      <xdr:nvCxnSpPr>
        <xdr:cNvPr id="126" name="直線コネクタ 125">
          <a:extLst>
            <a:ext uri="{FF2B5EF4-FFF2-40B4-BE49-F238E27FC236}">
              <a16:creationId xmlns:a16="http://schemas.microsoft.com/office/drawing/2014/main" id="{23C64F4E-FB3A-447B-94BC-9A352965215F}"/>
            </a:ext>
          </a:extLst>
        </xdr:cNvPr>
        <xdr:cNvCxnSpPr/>
      </xdr:nvCxnSpPr>
      <xdr:spPr>
        <a:xfrm flipV="1">
          <a:off x="13027660" y="5341892"/>
          <a:ext cx="1269" cy="13111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35</xdr:row>
      <xdr:rowOff>35124</xdr:rowOff>
    </xdr:from>
    <xdr:ext cx="340478" cy="259045"/>
    <xdr:sp macro="" textlink="">
      <xdr:nvSpPr>
        <xdr:cNvPr id="127" name="債務償還可能年数最小値テキスト">
          <a:extLst>
            <a:ext uri="{FF2B5EF4-FFF2-40B4-BE49-F238E27FC236}">
              <a16:creationId xmlns:a16="http://schemas.microsoft.com/office/drawing/2014/main" id="{10009B18-28C2-4C4D-9050-4C73712B1D9E}"/>
            </a:ext>
          </a:extLst>
        </xdr:cNvPr>
        <xdr:cNvSpPr txBox="1"/>
      </xdr:nvSpPr>
      <xdr:spPr>
        <a:xfrm>
          <a:off x="13080365" y="665690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35</xdr:row>
      <xdr:rowOff>31297</xdr:rowOff>
    </xdr:from>
    <xdr:to>
      <xdr:col>76</xdr:col>
      <xdr:colOff>111125</xdr:colOff>
      <xdr:row>35</xdr:row>
      <xdr:rowOff>31297</xdr:rowOff>
    </xdr:to>
    <xdr:cxnSp macro="">
      <xdr:nvCxnSpPr>
        <xdr:cNvPr id="128" name="直線コネクタ 127">
          <a:extLst>
            <a:ext uri="{FF2B5EF4-FFF2-40B4-BE49-F238E27FC236}">
              <a16:creationId xmlns:a16="http://schemas.microsoft.com/office/drawing/2014/main" id="{A5ABE0DA-3EF8-48E9-B8DE-BD997050DFEB}"/>
            </a:ext>
          </a:extLst>
        </xdr:cNvPr>
        <xdr:cNvCxnSpPr/>
      </xdr:nvCxnSpPr>
      <xdr:spPr>
        <a:xfrm>
          <a:off x="12963525" y="665307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26</xdr:row>
      <xdr:rowOff>7909</xdr:rowOff>
    </xdr:from>
    <xdr:ext cx="340478" cy="259045"/>
    <xdr:sp macro="" textlink="">
      <xdr:nvSpPr>
        <xdr:cNvPr id="129" name="債務償還可能年数最大値テキスト">
          <a:extLst>
            <a:ext uri="{FF2B5EF4-FFF2-40B4-BE49-F238E27FC236}">
              <a16:creationId xmlns:a16="http://schemas.microsoft.com/office/drawing/2014/main" id="{F768D5B4-B7B8-4EAA-8521-E6666089B1D8}"/>
            </a:ext>
          </a:extLst>
        </xdr:cNvPr>
        <xdr:cNvSpPr txBox="1"/>
      </xdr:nvSpPr>
      <xdr:spPr>
        <a:xfrm>
          <a:off x="13080365" y="512092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27</xdr:row>
      <xdr:rowOff>61232</xdr:rowOff>
    </xdr:from>
    <xdr:to>
      <xdr:col>76</xdr:col>
      <xdr:colOff>111125</xdr:colOff>
      <xdr:row>27</xdr:row>
      <xdr:rowOff>61232</xdr:rowOff>
    </xdr:to>
    <xdr:cxnSp macro="">
      <xdr:nvCxnSpPr>
        <xdr:cNvPr id="130" name="直線コネクタ 129">
          <a:extLst>
            <a:ext uri="{FF2B5EF4-FFF2-40B4-BE49-F238E27FC236}">
              <a16:creationId xmlns:a16="http://schemas.microsoft.com/office/drawing/2014/main" id="{0F719C00-D6FC-4D0D-BD67-11A372C9A1C3}"/>
            </a:ext>
          </a:extLst>
        </xdr:cNvPr>
        <xdr:cNvCxnSpPr/>
      </xdr:nvCxnSpPr>
      <xdr:spPr>
        <a:xfrm>
          <a:off x="12963525" y="5341892"/>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31</xdr:row>
      <xdr:rowOff>132188</xdr:rowOff>
    </xdr:from>
    <xdr:ext cx="340478" cy="259045"/>
    <xdr:sp macro="" textlink="">
      <xdr:nvSpPr>
        <xdr:cNvPr id="131" name="債務償還可能年数平均値テキスト">
          <a:extLst>
            <a:ext uri="{FF2B5EF4-FFF2-40B4-BE49-F238E27FC236}">
              <a16:creationId xmlns:a16="http://schemas.microsoft.com/office/drawing/2014/main" id="{6C3C6A93-6CAB-451A-927E-CD103BEF2363}"/>
            </a:ext>
          </a:extLst>
        </xdr:cNvPr>
        <xdr:cNvSpPr txBox="1"/>
      </xdr:nvSpPr>
      <xdr:spPr>
        <a:xfrm>
          <a:off x="13080365" y="6083408"/>
          <a:ext cx="340478"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32</xdr:row>
      <xdr:rowOff>109311</xdr:rowOff>
    </xdr:from>
    <xdr:to>
      <xdr:col>76</xdr:col>
      <xdr:colOff>73025</xdr:colOff>
      <xdr:row>33</xdr:row>
      <xdr:rowOff>39461</xdr:rowOff>
    </xdr:to>
    <xdr:sp macro="" textlink="">
      <xdr:nvSpPr>
        <xdr:cNvPr id="132" name="フローチャート: 判断 131">
          <a:extLst>
            <a:ext uri="{FF2B5EF4-FFF2-40B4-BE49-F238E27FC236}">
              <a16:creationId xmlns:a16="http://schemas.microsoft.com/office/drawing/2014/main" id="{360E6AB1-D645-41EF-8BD8-0D592278E090}"/>
            </a:ext>
          </a:extLst>
        </xdr:cNvPr>
        <xdr:cNvSpPr/>
      </xdr:nvSpPr>
      <xdr:spPr>
        <a:xfrm>
          <a:off x="13001625" y="6228171"/>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33" name="テキスト ボックス 132">
          <a:extLst>
            <a:ext uri="{FF2B5EF4-FFF2-40B4-BE49-F238E27FC236}">
              <a16:creationId xmlns:a16="http://schemas.microsoft.com/office/drawing/2014/main" id="{18172D8B-7807-4466-9958-26647F629CC7}"/>
            </a:ext>
          </a:extLst>
        </xdr:cNvPr>
        <xdr:cNvSpPr txBox="1"/>
      </xdr:nvSpPr>
      <xdr:spPr>
        <a:xfrm>
          <a:off x="1287462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34" name="テキスト ボックス 133">
          <a:extLst>
            <a:ext uri="{FF2B5EF4-FFF2-40B4-BE49-F238E27FC236}">
              <a16:creationId xmlns:a16="http://schemas.microsoft.com/office/drawing/2014/main" id="{BDB9DDD3-71BF-4ED3-895C-929128095419}"/>
            </a:ext>
          </a:extLst>
        </xdr:cNvPr>
        <xdr:cNvSpPr txBox="1"/>
      </xdr:nvSpPr>
      <xdr:spPr>
        <a:xfrm>
          <a:off x="1225486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35" name="テキスト ボックス 134">
          <a:extLst>
            <a:ext uri="{FF2B5EF4-FFF2-40B4-BE49-F238E27FC236}">
              <a16:creationId xmlns:a16="http://schemas.microsoft.com/office/drawing/2014/main" id="{DAEFAC24-3444-43EE-BAE2-274340F06CA4}"/>
            </a:ext>
          </a:extLst>
        </xdr:cNvPr>
        <xdr:cNvSpPr txBox="1"/>
      </xdr:nvSpPr>
      <xdr:spPr>
        <a:xfrm>
          <a:off x="1158430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36" name="テキスト ボックス 135">
          <a:extLst>
            <a:ext uri="{FF2B5EF4-FFF2-40B4-BE49-F238E27FC236}">
              <a16:creationId xmlns:a16="http://schemas.microsoft.com/office/drawing/2014/main" id="{35D2B6F2-0417-4242-A78C-0518756F3BE8}"/>
            </a:ext>
          </a:extLst>
        </xdr:cNvPr>
        <xdr:cNvSpPr txBox="1"/>
      </xdr:nvSpPr>
      <xdr:spPr>
        <a:xfrm>
          <a:off x="1091374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37" name="テキスト ボックス 136">
          <a:extLst>
            <a:ext uri="{FF2B5EF4-FFF2-40B4-BE49-F238E27FC236}">
              <a16:creationId xmlns:a16="http://schemas.microsoft.com/office/drawing/2014/main" id="{09A616B2-F76F-4414-94DB-98E39B4C159B}"/>
            </a:ext>
          </a:extLst>
        </xdr:cNvPr>
        <xdr:cNvSpPr txBox="1"/>
      </xdr:nvSpPr>
      <xdr:spPr>
        <a:xfrm>
          <a:off x="1024318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38" name="正方形/長方形 137">
          <a:extLst>
            <a:ext uri="{FF2B5EF4-FFF2-40B4-BE49-F238E27FC236}">
              <a16:creationId xmlns:a16="http://schemas.microsoft.com/office/drawing/2014/main" id="{3C616CC6-8E59-4998-8529-72C112CFB9CF}"/>
            </a:ext>
          </a:extLst>
        </xdr:cNvPr>
        <xdr:cNvSpPr/>
      </xdr:nvSpPr>
      <xdr:spPr>
        <a:xfrm>
          <a:off x="1127125" y="7818120"/>
          <a:ext cx="5196840" cy="3352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39" name="正方形/長方形 138">
          <a:extLst>
            <a:ext uri="{FF2B5EF4-FFF2-40B4-BE49-F238E27FC236}">
              <a16:creationId xmlns:a16="http://schemas.microsoft.com/office/drawing/2014/main" id="{8AF3E9A6-9033-43E3-AC48-2A2EBAC34F7B}"/>
            </a:ext>
          </a:extLst>
        </xdr:cNvPr>
        <xdr:cNvSpPr/>
      </xdr:nvSpPr>
      <xdr:spPr>
        <a:xfrm>
          <a:off x="1127125" y="11534775"/>
          <a:ext cx="5196840" cy="3352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40" name="テキスト ボックス 139">
          <a:extLst>
            <a:ext uri="{FF2B5EF4-FFF2-40B4-BE49-F238E27FC236}">
              <a16:creationId xmlns:a16="http://schemas.microsoft.com/office/drawing/2014/main" id="{F35C8E42-2B33-4E67-91B8-32D4512AC4E9}"/>
            </a:ext>
          </a:extLst>
        </xdr:cNvPr>
        <xdr:cNvSpPr txBox="1"/>
      </xdr:nvSpPr>
      <xdr:spPr>
        <a:xfrm>
          <a:off x="817245" y="8064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41" name="テキスト ボックス 140">
          <a:extLst>
            <a:ext uri="{FF2B5EF4-FFF2-40B4-BE49-F238E27FC236}">
              <a16:creationId xmlns:a16="http://schemas.microsoft.com/office/drawing/2014/main" id="{10315703-180F-4FE8-B444-F174F96DD6D9}"/>
            </a:ext>
          </a:extLst>
        </xdr:cNvPr>
        <xdr:cNvSpPr txBox="1"/>
      </xdr:nvSpPr>
      <xdr:spPr>
        <a:xfrm>
          <a:off x="6156325" y="1067435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42" name="テキスト ボックス 141">
          <a:extLst>
            <a:ext uri="{FF2B5EF4-FFF2-40B4-BE49-F238E27FC236}">
              <a16:creationId xmlns:a16="http://schemas.microsoft.com/office/drawing/2014/main" id="{86557641-37EE-4C92-ADEE-87BBEB0F77D0}"/>
            </a:ext>
          </a:extLst>
        </xdr:cNvPr>
        <xdr:cNvSpPr txBox="1"/>
      </xdr:nvSpPr>
      <xdr:spPr>
        <a:xfrm>
          <a:off x="817245" y="11755755"/>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43" name="テキスト ボックス 142">
          <a:extLst>
            <a:ext uri="{FF2B5EF4-FFF2-40B4-BE49-F238E27FC236}">
              <a16:creationId xmlns:a16="http://schemas.microsoft.com/office/drawing/2014/main" id="{73EC21A4-C26C-4C48-AF53-4AB5738DAB8E}"/>
            </a:ext>
          </a:extLst>
        </xdr:cNvPr>
        <xdr:cNvSpPr txBox="1"/>
      </xdr:nvSpPr>
      <xdr:spPr>
        <a:xfrm>
          <a:off x="6156325" y="14450695"/>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9DD97115-1695-4F61-9290-5FAF4D5A99B6}"/>
            </a:ext>
          </a:extLst>
        </xdr:cNvPr>
        <xdr:cNvSpPr/>
      </xdr:nvSpPr>
      <xdr:spPr>
        <a:xfrm>
          <a:off x="566420" y="127000"/>
          <a:ext cx="11168380" cy="61976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1CC1DBA3-3B99-4359-9E48-86CC6B63FC85}"/>
            </a:ext>
          </a:extLst>
        </xdr:cNvPr>
        <xdr:cNvSpPr/>
      </xdr:nvSpPr>
      <xdr:spPr>
        <a:xfrm>
          <a:off x="16764000" y="186690"/>
          <a:ext cx="350520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39228878-0E03-4497-A5BD-F550777B5466}"/>
            </a:ext>
          </a:extLst>
        </xdr:cNvPr>
        <xdr:cNvSpPr/>
      </xdr:nvSpPr>
      <xdr:spPr>
        <a:xfrm>
          <a:off x="16783050" y="212090"/>
          <a:ext cx="346075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8C7DB51E-8FB5-4C65-A35B-FA1E446DDE60}"/>
            </a:ext>
          </a:extLst>
        </xdr:cNvPr>
        <xdr:cNvSpPr/>
      </xdr:nvSpPr>
      <xdr:spPr>
        <a:xfrm>
          <a:off x="16808450" y="237490"/>
          <a:ext cx="3403600" cy="4330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72A5621E-4B9E-4479-B060-7E07EECF3220}"/>
            </a:ext>
          </a:extLst>
        </xdr:cNvPr>
        <xdr:cNvSpPr/>
      </xdr:nvSpPr>
      <xdr:spPr>
        <a:xfrm>
          <a:off x="14312900" y="186690"/>
          <a:ext cx="234061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B9CB05D6-AE99-4EAE-95CC-CCAC55282619}"/>
            </a:ext>
          </a:extLst>
        </xdr:cNvPr>
        <xdr:cNvSpPr/>
      </xdr:nvSpPr>
      <xdr:spPr>
        <a:xfrm>
          <a:off x="14338300" y="212090"/>
          <a:ext cx="229616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4E26C24C-DD8B-4589-9633-F9B3EBD31A75}"/>
            </a:ext>
          </a:extLst>
        </xdr:cNvPr>
        <xdr:cNvSpPr/>
      </xdr:nvSpPr>
      <xdr:spPr>
        <a:xfrm>
          <a:off x="14363700" y="237490"/>
          <a:ext cx="2239010" cy="4457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A2A438A3-1226-4688-BA74-AD691E34E817}"/>
            </a:ext>
          </a:extLst>
        </xdr:cNvPr>
        <xdr:cNvSpPr/>
      </xdr:nvSpPr>
      <xdr:spPr>
        <a:xfrm>
          <a:off x="670560" y="869950"/>
          <a:ext cx="8884920" cy="17399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F71478DE-C057-4E82-8E6A-D7021CFEFADA}"/>
            </a:ext>
          </a:extLst>
        </xdr:cNvPr>
        <xdr:cNvSpPr/>
      </xdr:nvSpPr>
      <xdr:spPr>
        <a:xfrm>
          <a:off x="797560" y="901700"/>
          <a:ext cx="121412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F9966E1A-C0E7-4BA1-87C5-FA39FD2F74C9}"/>
            </a:ext>
          </a:extLst>
        </xdr:cNvPr>
        <xdr:cNvSpPr/>
      </xdr:nvSpPr>
      <xdr:spPr>
        <a:xfrm>
          <a:off x="1971040" y="901700"/>
          <a:ext cx="117348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1,318
1,314
196.73
3,030,922
2,767,586
179,978
1,171,430
1,571,912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69576FD-90FC-4CA5-BD14-A727259540A4}"/>
            </a:ext>
          </a:extLst>
        </xdr:cNvPr>
        <xdr:cNvSpPr/>
      </xdr:nvSpPr>
      <xdr:spPr>
        <a:xfrm>
          <a:off x="3144520" y="901700"/>
          <a:ext cx="134112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729D1D68-DFC7-47BA-B389-B8A644FC367A}"/>
            </a:ext>
          </a:extLst>
        </xdr:cNvPr>
        <xdr:cNvSpPr/>
      </xdr:nvSpPr>
      <xdr:spPr>
        <a:xfrm>
          <a:off x="4485640" y="920750"/>
          <a:ext cx="178054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C955D033-345C-4387-8BBE-CF79435202E9}"/>
            </a:ext>
          </a:extLst>
        </xdr:cNvPr>
        <xdr:cNvSpPr/>
      </xdr:nvSpPr>
      <xdr:spPr>
        <a:xfrm>
          <a:off x="6266180" y="920750"/>
          <a:ext cx="110998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BF5D6F28-70A4-44EB-985D-72F3196311E4}"/>
            </a:ext>
          </a:extLst>
        </xdr:cNvPr>
        <xdr:cNvSpPr/>
      </xdr:nvSpPr>
      <xdr:spPr>
        <a:xfrm>
          <a:off x="7439660" y="933450"/>
          <a:ext cx="566420" cy="91694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98FA55C0-6E3B-4E7D-B534-047DD43D2137}"/>
            </a:ext>
          </a:extLst>
        </xdr:cNvPr>
        <xdr:cNvSpPr/>
      </xdr:nvSpPr>
      <xdr:spPr>
        <a:xfrm>
          <a:off x="4485640" y="1676400"/>
          <a:ext cx="178054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DED4D007-300B-4EA5-94B5-92004F0CE77A}"/>
            </a:ext>
          </a:extLst>
        </xdr:cNvPr>
        <xdr:cNvSpPr/>
      </xdr:nvSpPr>
      <xdr:spPr>
        <a:xfrm>
          <a:off x="6329680" y="1676400"/>
          <a:ext cx="322580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49F0DB98-CB7E-4A36-BFDE-2D2B481FB744}"/>
            </a:ext>
          </a:extLst>
        </xdr:cNvPr>
        <xdr:cNvSpPr/>
      </xdr:nvSpPr>
      <xdr:spPr>
        <a:xfrm>
          <a:off x="9748520" y="869950"/>
          <a:ext cx="1341120" cy="124333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3EFE2456-5F9D-4A3A-B4DF-331070D8AF67}"/>
            </a:ext>
          </a:extLst>
        </xdr:cNvPr>
        <xdr:cNvSpPr/>
      </xdr:nvSpPr>
      <xdr:spPr>
        <a:xfrm>
          <a:off x="9986010" y="933450"/>
          <a:ext cx="11734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5F87AD64-0D96-418F-A7F7-A9521526A3F7}"/>
            </a:ext>
          </a:extLst>
        </xdr:cNvPr>
        <xdr:cNvSpPr/>
      </xdr:nvSpPr>
      <xdr:spPr>
        <a:xfrm>
          <a:off x="9986010" y="1192530"/>
          <a:ext cx="11734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9A5A5A0F-9880-492C-A2BC-235E5AAC11C7}"/>
            </a:ext>
          </a:extLst>
        </xdr:cNvPr>
        <xdr:cNvSpPr/>
      </xdr:nvSpPr>
      <xdr:spPr>
        <a:xfrm>
          <a:off x="9986010" y="1515110"/>
          <a:ext cx="127762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E9B72C1C-56C4-4C2A-B08A-D1948C08622E}"/>
            </a:ext>
          </a:extLst>
        </xdr:cNvPr>
        <xdr:cNvCxnSpPr/>
      </xdr:nvCxnSpPr>
      <xdr:spPr>
        <a:xfrm flipH="1">
          <a:off x="9831070" y="1018540"/>
          <a:ext cx="18669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F13A287F-4F24-42CC-BC56-8351E95482E5}"/>
            </a:ext>
          </a:extLst>
        </xdr:cNvPr>
        <xdr:cNvSpPr/>
      </xdr:nvSpPr>
      <xdr:spPr>
        <a:xfrm>
          <a:off x="9885045" y="97155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C38F9A6C-D771-48DC-BB8E-CA339DE6BE19}"/>
            </a:ext>
          </a:extLst>
        </xdr:cNvPr>
        <xdr:cNvSpPr/>
      </xdr:nvSpPr>
      <xdr:spPr>
        <a:xfrm>
          <a:off x="9885045" y="123063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9C80B5BD-6A17-425A-9467-A0307E3897FE}"/>
            </a:ext>
          </a:extLst>
        </xdr:cNvPr>
        <xdr:cNvCxnSpPr/>
      </xdr:nvCxnSpPr>
      <xdr:spPr>
        <a:xfrm>
          <a:off x="9906635" y="1493520"/>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B3F93A4A-FA46-472A-B264-88C960D7938F}"/>
            </a:ext>
          </a:extLst>
        </xdr:cNvPr>
        <xdr:cNvCxnSpPr/>
      </xdr:nvCxnSpPr>
      <xdr:spPr>
        <a:xfrm>
          <a:off x="9850120" y="1493520"/>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D6689CDB-3D75-4CEB-BF5C-B61C906E6857}"/>
            </a:ext>
          </a:extLst>
        </xdr:cNvPr>
        <xdr:cNvCxnSpPr/>
      </xdr:nvCxnSpPr>
      <xdr:spPr>
        <a:xfrm flipV="1">
          <a:off x="9906635" y="1724025"/>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CC234E19-1B39-4D59-B4E2-C96ADD7EA89B}"/>
            </a:ext>
          </a:extLst>
        </xdr:cNvPr>
        <xdr:cNvCxnSpPr/>
      </xdr:nvCxnSpPr>
      <xdr:spPr>
        <a:xfrm>
          <a:off x="9850120" y="1863090"/>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2FD2DDF5-3E42-4D18-9057-237814B4C22E}"/>
            </a:ext>
          </a:extLst>
        </xdr:cNvPr>
        <xdr:cNvSpPr txBox="1"/>
      </xdr:nvSpPr>
      <xdr:spPr>
        <a:xfrm>
          <a:off x="629920" y="273304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9703105" cy="259045"/>
    <xdr:sp macro="" textlink="">
      <xdr:nvSpPr>
        <xdr:cNvPr id="30" name="テキスト ボックス 29">
          <a:extLst>
            <a:ext uri="{FF2B5EF4-FFF2-40B4-BE49-F238E27FC236}">
              <a16:creationId xmlns:a16="http://schemas.microsoft.com/office/drawing/2014/main" id="{6B4C5D0F-FF93-4E93-8C42-552B7B66FA6D}"/>
            </a:ext>
          </a:extLst>
        </xdr:cNvPr>
        <xdr:cNvSpPr txBox="1"/>
      </xdr:nvSpPr>
      <xdr:spPr>
        <a:xfrm>
          <a:off x="629920" y="304292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日現在の住民基本台帳に登載されている人口を記載。</a:t>
          </a:r>
        </a:p>
      </xdr:txBody>
    </xdr:sp>
    <xdr:clientData/>
  </xdr:oneCellAnchor>
  <xdr:oneCellAnchor>
    <xdr:from>
      <xdr:col>3</xdr:col>
      <xdr:colOff>127000</xdr:colOff>
      <xdr:row>20</xdr:row>
      <xdr:rowOff>0</xdr:rowOff>
    </xdr:from>
    <xdr:ext cx="8295925" cy="259045"/>
    <xdr:sp macro="" textlink="">
      <xdr:nvSpPr>
        <xdr:cNvPr id="31" name="テキスト ボックス 30">
          <a:extLst>
            <a:ext uri="{FF2B5EF4-FFF2-40B4-BE49-F238E27FC236}">
              <a16:creationId xmlns:a16="http://schemas.microsoft.com/office/drawing/2014/main" id="{F2390F6D-3E3B-4FF3-B0CC-F0F7D6761972}"/>
            </a:ext>
          </a:extLst>
        </xdr:cNvPr>
        <xdr:cNvSpPr txBox="1"/>
      </xdr:nvSpPr>
      <xdr:spPr>
        <a:xfrm>
          <a:off x="629920" y="33528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a:extLst>
            <a:ext uri="{FF2B5EF4-FFF2-40B4-BE49-F238E27FC236}">
              <a16:creationId xmlns:a16="http://schemas.microsoft.com/office/drawing/2014/main" id="{033309F9-F2E2-42F6-A3DB-798B9C496124}"/>
            </a:ext>
          </a:extLst>
        </xdr:cNvPr>
        <xdr:cNvSpPr/>
      </xdr:nvSpPr>
      <xdr:spPr>
        <a:xfrm>
          <a:off x="670560" y="409956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a:extLst>
            <a:ext uri="{FF2B5EF4-FFF2-40B4-BE49-F238E27FC236}">
              <a16:creationId xmlns:a16="http://schemas.microsoft.com/office/drawing/2014/main" id="{5D28B733-DFD9-42CD-B93B-73B6E5C955D6}"/>
            </a:ext>
          </a:extLst>
        </xdr:cNvPr>
        <xdr:cNvSpPr/>
      </xdr:nvSpPr>
      <xdr:spPr>
        <a:xfrm>
          <a:off x="79756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a:extLst>
            <a:ext uri="{FF2B5EF4-FFF2-40B4-BE49-F238E27FC236}">
              <a16:creationId xmlns:a16="http://schemas.microsoft.com/office/drawing/2014/main" id="{359A94B4-AA81-4421-BA89-22999A7B3107}"/>
            </a:ext>
          </a:extLst>
        </xdr:cNvPr>
        <xdr:cNvSpPr/>
      </xdr:nvSpPr>
      <xdr:spPr>
        <a:xfrm>
          <a:off x="79756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a:extLst>
            <a:ext uri="{FF2B5EF4-FFF2-40B4-BE49-F238E27FC236}">
              <a16:creationId xmlns:a16="http://schemas.microsoft.com/office/drawing/2014/main" id="{86801162-1AAA-430E-A78D-F4B82AD495A7}"/>
            </a:ext>
          </a:extLst>
        </xdr:cNvPr>
        <xdr:cNvSpPr/>
      </xdr:nvSpPr>
      <xdr:spPr>
        <a:xfrm>
          <a:off x="16764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a:extLst>
            <a:ext uri="{FF2B5EF4-FFF2-40B4-BE49-F238E27FC236}">
              <a16:creationId xmlns:a16="http://schemas.microsoft.com/office/drawing/2014/main" id="{E84B1C4B-D6A8-4DD5-9A1D-D8F927A221E7}"/>
            </a:ext>
          </a:extLst>
        </xdr:cNvPr>
        <xdr:cNvSpPr/>
      </xdr:nvSpPr>
      <xdr:spPr>
        <a:xfrm>
          <a:off x="16764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a:extLst>
            <a:ext uri="{FF2B5EF4-FFF2-40B4-BE49-F238E27FC236}">
              <a16:creationId xmlns:a16="http://schemas.microsoft.com/office/drawing/2014/main" id="{EFF99F41-6E80-4EBA-86E5-EE2DD5FA0A8C}"/>
            </a:ext>
          </a:extLst>
        </xdr:cNvPr>
        <xdr:cNvSpPr/>
      </xdr:nvSpPr>
      <xdr:spPr>
        <a:xfrm>
          <a:off x="26822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a:extLst>
            <a:ext uri="{FF2B5EF4-FFF2-40B4-BE49-F238E27FC236}">
              <a16:creationId xmlns:a16="http://schemas.microsoft.com/office/drawing/2014/main" id="{72377480-C7D4-4808-850E-A9E3A7395480}"/>
            </a:ext>
          </a:extLst>
        </xdr:cNvPr>
        <xdr:cNvSpPr/>
      </xdr:nvSpPr>
      <xdr:spPr>
        <a:xfrm>
          <a:off x="26822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a:extLst>
            <a:ext uri="{FF2B5EF4-FFF2-40B4-BE49-F238E27FC236}">
              <a16:creationId xmlns:a16="http://schemas.microsoft.com/office/drawing/2014/main" id="{217CCDF9-914C-44B5-83F8-2CBE5FAEE0D6}"/>
            </a:ext>
          </a:extLst>
        </xdr:cNvPr>
        <xdr:cNvSpPr/>
      </xdr:nvSpPr>
      <xdr:spPr>
        <a:xfrm>
          <a:off x="670560" y="521589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0" name="テキスト ボックス 39">
          <a:extLst>
            <a:ext uri="{FF2B5EF4-FFF2-40B4-BE49-F238E27FC236}">
              <a16:creationId xmlns:a16="http://schemas.microsoft.com/office/drawing/2014/main" id="{6BBD4C3F-5F13-48E0-BFAC-9C3A14422F04}"/>
            </a:ext>
          </a:extLst>
        </xdr:cNvPr>
        <xdr:cNvSpPr txBox="1"/>
      </xdr:nvSpPr>
      <xdr:spPr>
        <a:xfrm>
          <a:off x="655320" y="50292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1" name="直線コネクタ 40">
          <a:extLst>
            <a:ext uri="{FF2B5EF4-FFF2-40B4-BE49-F238E27FC236}">
              <a16:creationId xmlns:a16="http://schemas.microsoft.com/office/drawing/2014/main" id="{DCCC7D02-3600-4594-B316-8E73C2947069}"/>
            </a:ext>
          </a:extLst>
        </xdr:cNvPr>
        <xdr:cNvCxnSpPr/>
      </xdr:nvCxnSpPr>
      <xdr:spPr>
        <a:xfrm>
          <a:off x="670560" y="74523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43</xdr:row>
      <xdr:rowOff>105427</xdr:rowOff>
    </xdr:from>
    <xdr:ext cx="338939" cy="259045"/>
    <xdr:sp macro="" textlink="">
      <xdr:nvSpPr>
        <xdr:cNvPr id="42" name="テキスト ボックス 41">
          <a:extLst>
            <a:ext uri="{FF2B5EF4-FFF2-40B4-BE49-F238E27FC236}">
              <a16:creationId xmlns:a16="http://schemas.microsoft.com/office/drawing/2014/main" id="{D026DB94-E24A-4985-86DB-211D808F7562}"/>
            </a:ext>
          </a:extLst>
        </xdr:cNvPr>
        <xdr:cNvSpPr txBox="1"/>
      </xdr:nvSpPr>
      <xdr:spPr>
        <a:xfrm>
          <a:off x="377341" y="731394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3" name="直線コネクタ 42">
          <a:extLst>
            <a:ext uri="{FF2B5EF4-FFF2-40B4-BE49-F238E27FC236}">
              <a16:creationId xmlns:a16="http://schemas.microsoft.com/office/drawing/2014/main" id="{20F19333-909D-4739-8D32-2C2AC04E2F1E}"/>
            </a:ext>
          </a:extLst>
        </xdr:cNvPr>
        <xdr:cNvCxnSpPr/>
      </xdr:nvCxnSpPr>
      <xdr:spPr>
        <a:xfrm>
          <a:off x="670560" y="70789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41</xdr:row>
      <xdr:rowOff>67327</xdr:rowOff>
    </xdr:from>
    <xdr:ext cx="403059" cy="259045"/>
    <xdr:sp macro="" textlink="">
      <xdr:nvSpPr>
        <xdr:cNvPr id="44" name="テキスト ボックス 43">
          <a:extLst>
            <a:ext uri="{FF2B5EF4-FFF2-40B4-BE49-F238E27FC236}">
              <a16:creationId xmlns:a16="http://schemas.microsoft.com/office/drawing/2014/main" id="{AB1FD698-52B8-42CA-B287-0B060099F13E}"/>
            </a:ext>
          </a:extLst>
        </xdr:cNvPr>
        <xdr:cNvSpPr txBox="1"/>
      </xdr:nvSpPr>
      <xdr:spPr>
        <a:xfrm>
          <a:off x="336081" y="69405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5" name="直線コネクタ 44">
          <a:extLst>
            <a:ext uri="{FF2B5EF4-FFF2-40B4-BE49-F238E27FC236}">
              <a16:creationId xmlns:a16="http://schemas.microsoft.com/office/drawing/2014/main" id="{85C5283C-DEFC-4831-B468-233067BB3910}"/>
            </a:ext>
          </a:extLst>
        </xdr:cNvPr>
        <xdr:cNvCxnSpPr/>
      </xdr:nvCxnSpPr>
      <xdr:spPr>
        <a:xfrm>
          <a:off x="670560" y="67056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6" name="テキスト ボックス 45">
          <a:extLst>
            <a:ext uri="{FF2B5EF4-FFF2-40B4-BE49-F238E27FC236}">
              <a16:creationId xmlns:a16="http://schemas.microsoft.com/office/drawing/2014/main" id="{F4D9BAF3-35F4-425E-A00F-249E7D8D1217}"/>
            </a:ext>
          </a:extLst>
        </xdr:cNvPr>
        <xdr:cNvSpPr txBox="1"/>
      </xdr:nvSpPr>
      <xdr:spPr>
        <a:xfrm>
          <a:off x="336081" y="65671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7" name="直線コネクタ 46">
          <a:extLst>
            <a:ext uri="{FF2B5EF4-FFF2-40B4-BE49-F238E27FC236}">
              <a16:creationId xmlns:a16="http://schemas.microsoft.com/office/drawing/2014/main" id="{4F9D3B9B-2B1E-4C96-82C4-074BD5E24EC3}"/>
            </a:ext>
          </a:extLst>
        </xdr:cNvPr>
        <xdr:cNvCxnSpPr/>
      </xdr:nvCxnSpPr>
      <xdr:spPr>
        <a:xfrm>
          <a:off x="670560" y="63360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8" name="テキスト ボックス 47">
          <a:extLst>
            <a:ext uri="{FF2B5EF4-FFF2-40B4-BE49-F238E27FC236}">
              <a16:creationId xmlns:a16="http://schemas.microsoft.com/office/drawing/2014/main" id="{74EE9276-38F0-4BEC-A567-410ED24CE16C}"/>
            </a:ext>
          </a:extLst>
        </xdr:cNvPr>
        <xdr:cNvSpPr txBox="1"/>
      </xdr:nvSpPr>
      <xdr:spPr>
        <a:xfrm>
          <a:off x="336081" y="61976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49" name="直線コネクタ 48">
          <a:extLst>
            <a:ext uri="{FF2B5EF4-FFF2-40B4-BE49-F238E27FC236}">
              <a16:creationId xmlns:a16="http://schemas.microsoft.com/office/drawing/2014/main" id="{7E8142A2-6321-4A57-ABE1-7822A50A0311}"/>
            </a:ext>
          </a:extLst>
        </xdr:cNvPr>
        <xdr:cNvCxnSpPr/>
      </xdr:nvCxnSpPr>
      <xdr:spPr>
        <a:xfrm>
          <a:off x="670560" y="59626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0" name="テキスト ボックス 49">
          <a:extLst>
            <a:ext uri="{FF2B5EF4-FFF2-40B4-BE49-F238E27FC236}">
              <a16:creationId xmlns:a16="http://schemas.microsoft.com/office/drawing/2014/main" id="{51D6B244-991D-45CC-9057-B58D0A86F7D0}"/>
            </a:ext>
          </a:extLst>
        </xdr:cNvPr>
        <xdr:cNvSpPr txBox="1"/>
      </xdr:nvSpPr>
      <xdr:spPr>
        <a:xfrm>
          <a:off x="336081" y="582423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1" name="直線コネクタ 50">
          <a:extLst>
            <a:ext uri="{FF2B5EF4-FFF2-40B4-BE49-F238E27FC236}">
              <a16:creationId xmlns:a16="http://schemas.microsoft.com/office/drawing/2014/main" id="{CAAD4927-EFA5-41D6-A068-CF315D930E6D}"/>
            </a:ext>
          </a:extLst>
        </xdr:cNvPr>
        <xdr:cNvCxnSpPr/>
      </xdr:nvCxnSpPr>
      <xdr:spPr>
        <a:xfrm>
          <a:off x="670560" y="55892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32</xdr:row>
      <xdr:rowOff>86377</xdr:rowOff>
    </xdr:from>
    <xdr:ext cx="467179" cy="259045"/>
    <xdr:sp macro="" textlink="">
      <xdr:nvSpPr>
        <xdr:cNvPr id="52" name="テキスト ボックス 51">
          <a:extLst>
            <a:ext uri="{FF2B5EF4-FFF2-40B4-BE49-F238E27FC236}">
              <a16:creationId xmlns:a16="http://schemas.microsoft.com/office/drawing/2014/main" id="{6F0FB7B1-42AE-4CF9-8C15-A8E0B58B3018}"/>
            </a:ext>
          </a:extLst>
        </xdr:cNvPr>
        <xdr:cNvSpPr txBox="1"/>
      </xdr:nvSpPr>
      <xdr:spPr>
        <a:xfrm>
          <a:off x="271961" y="54508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3" name="直線コネクタ 52">
          <a:extLst>
            <a:ext uri="{FF2B5EF4-FFF2-40B4-BE49-F238E27FC236}">
              <a16:creationId xmlns:a16="http://schemas.microsoft.com/office/drawing/2014/main" id="{A6943B2E-75A9-4E2E-9D70-A3E975A4EE42}"/>
            </a:ext>
          </a:extLst>
        </xdr:cNvPr>
        <xdr:cNvCxnSpPr/>
      </xdr:nvCxnSpPr>
      <xdr:spPr>
        <a:xfrm>
          <a:off x="670560" y="52158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30</xdr:row>
      <xdr:rowOff>48277</xdr:rowOff>
    </xdr:from>
    <xdr:ext cx="467179" cy="259045"/>
    <xdr:sp macro="" textlink="">
      <xdr:nvSpPr>
        <xdr:cNvPr id="54" name="テキスト ボックス 53">
          <a:extLst>
            <a:ext uri="{FF2B5EF4-FFF2-40B4-BE49-F238E27FC236}">
              <a16:creationId xmlns:a16="http://schemas.microsoft.com/office/drawing/2014/main" id="{5033D3C0-3446-4B0F-A21A-6476F881AA69}"/>
            </a:ext>
          </a:extLst>
        </xdr:cNvPr>
        <xdr:cNvSpPr txBox="1"/>
      </xdr:nvSpPr>
      <xdr:spPr>
        <a:xfrm>
          <a:off x="271961" y="5077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5" name="【道路】&#10;有形固定資産減価償却率グラフ枠">
          <a:extLst>
            <a:ext uri="{FF2B5EF4-FFF2-40B4-BE49-F238E27FC236}">
              <a16:creationId xmlns:a16="http://schemas.microsoft.com/office/drawing/2014/main" id="{368F0AEE-8615-4FBB-A92E-1ECD864F0F59}"/>
            </a:ext>
          </a:extLst>
        </xdr:cNvPr>
        <xdr:cNvSpPr/>
      </xdr:nvSpPr>
      <xdr:spPr>
        <a:xfrm>
          <a:off x="670560" y="521589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118110</xdr:rowOff>
    </xdr:from>
    <xdr:to>
      <xdr:col>24</xdr:col>
      <xdr:colOff>62865</xdr:colOff>
      <xdr:row>41</xdr:row>
      <xdr:rowOff>57150</xdr:rowOff>
    </xdr:to>
    <xdr:cxnSp macro="">
      <xdr:nvCxnSpPr>
        <xdr:cNvPr id="56" name="直線コネクタ 55">
          <a:extLst>
            <a:ext uri="{FF2B5EF4-FFF2-40B4-BE49-F238E27FC236}">
              <a16:creationId xmlns:a16="http://schemas.microsoft.com/office/drawing/2014/main" id="{45516246-09D4-4D8E-A5B7-7378859DBE3B}"/>
            </a:ext>
          </a:extLst>
        </xdr:cNvPr>
        <xdr:cNvCxnSpPr/>
      </xdr:nvCxnSpPr>
      <xdr:spPr>
        <a:xfrm flipV="1">
          <a:off x="4086225" y="5650230"/>
          <a:ext cx="0" cy="12801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60977</xdr:rowOff>
    </xdr:from>
    <xdr:ext cx="405111" cy="259045"/>
    <xdr:sp macro="" textlink="">
      <xdr:nvSpPr>
        <xdr:cNvPr id="57" name="【道路】&#10;有形固定資産減価償却率最小値テキスト">
          <a:extLst>
            <a:ext uri="{FF2B5EF4-FFF2-40B4-BE49-F238E27FC236}">
              <a16:creationId xmlns:a16="http://schemas.microsoft.com/office/drawing/2014/main" id="{AE912C00-EE0E-44FC-89C2-90F73496A99B}"/>
            </a:ext>
          </a:extLst>
        </xdr:cNvPr>
        <xdr:cNvSpPr txBox="1"/>
      </xdr:nvSpPr>
      <xdr:spPr>
        <a:xfrm>
          <a:off x="4124960" y="69342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57150</xdr:rowOff>
    </xdr:from>
    <xdr:to>
      <xdr:col>24</xdr:col>
      <xdr:colOff>152400</xdr:colOff>
      <xdr:row>41</xdr:row>
      <xdr:rowOff>57150</xdr:rowOff>
    </xdr:to>
    <xdr:cxnSp macro="">
      <xdr:nvCxnSpPr>
        <xdr:cNvPr id="58" name="直線コネクタ 57">
          <a:extLst>
            <a:ext uri="{FF2B5EF4-FFF2-40B4-BE49-F238E27FC236}">
              <a16:creationId xmlns:a16="http://schemas.microsoft.com/office/drawing/2014/main" id="{4DF8B311-DB36-4EFB-A24C-AB36005430A6}"/>
            </a:ext>
          </a:extLst>
        </xdr:cNvPr>
        <xdr:cNvCxnSpPr/>
      </xdr:nvCxnSpPr>
      <xdr:spPr>
        <a:xfrm>
          <a:off x="4020820" y="693039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64787</xdr:rowOff>
    </xdr:from>
    <xdr:ext cx="405111" cy="259045"/>
    <xdr:sp macro="" textlink="">
      <xdr:nvSpPr>
        <xdr:cNvPr id="59" name="【道路】&#10;有形固定資産減価償却率最大値テキスト">
          <a:extLst>
            <a:ext uri="{FF2B5EF4-FFF2-40B4-BE49-F238E27FC236}">
              <a16:creationId xmlns:a16="http://schemas.microsoft.com/office/drawing/2014/main" id="{9A5827EA-A2DC-45E6-8BB0-9268344B9227}"/>
            </a:ext>
          </a:extLst>
        </xdr:cNvPr>
        <xdr:cNvSpPr txBox="1"/>
      </xdr:nvSpPr>
      <xdr:spPr>
        <a:xfrm>
          <a:off x="4124960" y="54292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118110</xdr:rowOff>
    </xdr:from>
    <xdr:to>
      <xdr:col>24</xdr:col>
      <xdr:colOff>152400</xdr:colOff>
      <xdr:row>33</xdr:row>
      <xdr:rowOff>118110</xdr:rowOff>
    </xdr:to>
    <xdr:cxnSp macro="">
      <xdr:nvCxnSpPr>
        <xdr:cNvPr id="60" name="直線コネクタ 59">
          <a:extLst>
            <a:ext uri="{FF2B5EF4-FFF2-40B4-BE49-F238E27FC236}">
              <a16:creationId xmlns:a16="http://schemas.microsoft.com/office/drawing/2014/main" id="{499C9E56-33E2-4126-9436-0C3B22EACAC3}"/>
            </a:ext>
          </a:extLst>
        </xdr:cNvPr>
        <xdr:cNvCxnSpPr/>
      </xdr:nvCxnSpPr>
      <xdr:spPr>
        <a:xfrm>
          <a:off x="4020820" y="565023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36</xdr:row>
      <xdr:rowOff>170197</xdr:rowOff>
    </xdr:from>
    <xdr:ext cx="405111" cy="259045"/>
    <xdr:sp macro="" textlink="">
      <xdr:nvSpPr>
        <xdr:cNvPr id="61" name="【道路】&#10;有形固定資産減価償却率平均値テキスト">
          <a:extLst>
            <a:ext uri="{FF2B5EF4-FFF2-40B4-BE49-F238E27FC236}">
              <a16:creationId xmlns:a16="http://schemas.microsoft.com/office/drawing/2014/main" id="{E5AF2640-3364-49BA-AE3C-1C068A38D0D4}"/>
            </a:ext>
          </a:extLst>
        </xdr:cNvPr>
        <xdr:cNvSpPr txBox="1"/>
      </xdr:nvSpPr>
      <xdr:spPr>
        <a:xfrm>
          <a:off x="4124960" y="620523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147320</xdr:rowOff>
    </xdr:from>
    <xdr:to>
      <xdr:col>24</xdr:col>
      <xdr:colOff>114300</xdr:colOff>
      <xdr:row>38</xdr:row>
      <xdr:rowOff>77470</xdr:rowOff>
    </xdr:to>
    <xdr:sp macro="" textlink="">
      <xdr:nvSpPr>
        <xdr:cNvPr id="62" name="フローチャート: 判断 61">
          <a:extLst>
            <a:ext uri="{FF2B5EF4-FFF2-40B4-BE49-F238E27FC236}">
              <a16:creationId xmlns:a16="http://schemas.microsoft.com/office/drawing/2014/main" id="{ECBF4E9A-64BC-4FB5-8778-1CB0A61E01F1}"/>
            </a:ext>
          </a:extLst>
        </xdr:cNvPr>
        <xdr:cNvSpPr/>
      </xdr:nvSpPr>
      <xdr:spPr>
        <a:xfrm>
          <a:off x="4036060" y="635000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37</xdr:row>
      <xdr:rowOff>132080</xdr:rowOff>
    </xdr:from>
    <xdr:to>
      <xdr:col>20</xdr:col>
      <xdr:colOff>38100</xdr:colOff>
      <xdr:row>38</xdr:row>
      <xdr:rowOff>62230</xdr:rowOff>
    </xdr:to>
    <xdr:sp macro="" textlink="">
      <xdr:nvSpPr>
        <xdr:cNvPr id="63" name="フローチャート: 判断 62">
          <a:extLst>
            <a:ext uri="{FF2B5EF4-FFF2-40B4-BE49-F238E27FC236}">
              <a16:creationId xmlns:a16="http://schemas.microsoft.com/office/drawing/2014/main" id="{EC9910E4-7E55-42C7-95AE-3FE6A1F1ABF6}"/>
            </a:ext>
          </a:extLst>
        </xdr:cNvPr>
        <xdr:cNvSpPr/>
      </xdr:nvSpPr>
      <xdr:spPr>
        <a:xfrm>
          <a:off x="3312160" y="633476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635</xdr:rowOff>
    </xdr:from>
    <xdr:to>
      <xdr:col>15</xdr:col>
      <xdr:colOff>101600</xdr:colOff>
      <xdr:row>38</xdr:row>
      <xdr:rowOff>102235</xdr:rowOff>
    </xdr:to>
    <xdr:sp macro="" textlink="">
      <xdr:nvSpPr>
        <xdr:cNvPr id="64" name="フローチャート: 判断 63">
          <a:extLst>
            <a:ext uri="{FF2B5EF4-FFF2-40B4-BE49-F238E27FC236}">
              <a16:creationId xmlns:a16="http://schemas.microsoft.com/office/drawing/2014/main" id="{454E672A-2722-499C-948C-079EC87BC962}"/>
            </a:ext>
          </a:extLst>
        </xdr:cNvPr>
        <xdr:cNvSpPr/>
      </xdr:nvSpPr>
      <xdr:spPr>
        <a:xfrm>
          <a:off x="2514600" y="6370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5" name="テキスト ボックス 64">
          <a:extLst>
            <a:ext uri="{FF2B5EF4-FFF2-40B4-BE49-F238E27FC236}">
              <a16:creationId xmlns:a16="http://schemas.microsoft.com/office/drawing/2014/main" id="{43E37D48-7EEE-447C-A247-B39C35D82CC4}"/>
            </a:ext>
          </a:extLst>
        </xdr:cNvPr>
        <xdr:cNvSpPr txBox="1"/>
      </xdr:nvSpPr>
      <xdr:spPr>
        <a:xfrm>
          <a:off x="391922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6" name="テキスト ボックス 65">
          <a:extLst>
            <a:ext uri="{FF2B5EF4-FFF2-40B4-BE49-F238E27FC236}">
              <a16:creationId xmlns:a16="http://schemas.microsoft.com/office/drawing/2014/main" id="{141A33B9-5A96-43B5-8928-054A02C9A744}"/>
            </a:ext>
          </a:extLst>
        </xdr:cNvPr>
        <xdr:cNvSpPr txBox="1"/>
      </xdr:nvSpPr>
      <xdr:spPr>
        <a:xfrm>
          <a:off x="31877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7" name="テキスト ボックス 66">
          <a:extLst>
            <a:ext uri="{FF2B5EF4-FFF2-40B4-BE49-F238E27FC236}">
              <a16:creationId xmlns:a16="http://schemas.microsoft.com/office/drawing/2014/main" id="{80E3139E-51B9-48A9-A87A-7481D79132EE}"/>
            </a:ext>
          </a:extLst>
        </xdr:cNvPr>
        <xdr:cNvSpPr txBox="1"/>
      </xdr:nvSpPr>
      <xdr:spPr>
        <a:xfrm>
          <a:off x="23977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9FF73454-7CBF-4F2C-B6F5-0C98653A7556}"/>
            </a:ext>
          </a:extLst>
        </xdr:cNvPr>
        <xdr:cNvSpPr txBox="1"/>
      </xdr:nvSpPr>
      <xdr:spPr>
        <a:xfrm>
          <a:off x="16230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7AED7AAB-B97A-42F3-9C43-8E31D7D431A6}"/>
            </a:ext>
          </a:extLst>
        </xdr:cNvPr>
        <xdr:cNvSpPr txBox="1"/>
      </xdr:nvSpPr>
      <xdr:spPr>
        <a:xfrm>
          <a:off x="8407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40</xdr:row>
      <xdr:rowOff>166370</xdr:rowOff>
    </xdr:from>
    <xdr:to>
      <xdr:col>24</xdr:col>
      <xdr:colOff>114300</xdr:colOff>
      <xdr:row>41</xdr:row>
      <xdr:rowOff>96520</xdr:rowOff>
    </xdr:to>
    <xdr:sp macro="" textlink="">
      <xdr:nvSpPr>
        <xdr:cNvPr id="70" name="楕円 69">
          <a:extLst>
            <a:ext uri="{FF2B5EF4-FFF2-40B4-BE49-F238E27FC236}">
              <a16:creationId xmlns:a16="http://schemas.microsoft.com/office/drawing/2014/main" id="{4142A441-6C2E-49EC-9DC9-DC5650A232E3}"/>
            </a:ext>
          </a:extLst>
        </xdr:cNvPr>
        <xdr:cNvSpPr/>
      </xdr:nvSpPr>
      <xdr:spPr>
        <a:xfrm>
          <a:off x="4036060" y="687197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40</xdr:row>
      <xdr:rowOff>81297</xdr:rowOff>
    </xdr:from>
    <xdr:ext cx="405111" cy="259045"/>
    <xdr:sp macro="" textlink="">
      <xdr:nvSpPr>
        <xdr:cNvPr id="71" name="【道路】&#10;有形固定資産減価償却率該当値テキスト">
          <a:extLst>
            <a:ext uri="{FF2B5EF4-FFF2-40B4-BE49-F238E27FC236}">
              <a16:creationId xmlns:a16="http://schemas.microsoft.com/office/drawing/2014/main" id="{E37FEAB7-A7DA-4D0E-8B7D-764A42A73A1A}"/>
            </a:ext>
          </a:extLst>
        </xdr:cNvPr>
        <xdr:cNvSpPr txBox="1"/>
      </xdr:nvSpPr>
      <xdr:spPr>
        <a:xfrm>
          <a:off x="4124960" y="67868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40</xdr:row>
      <xdr:rowOff>166370</xdr:rowOff>
    </xdr:from>
    <xdr:to>
      <xdr:col>20</xdr:col>
      <xdr:colOff>38100</xdr:colOff>
      <xdr:row>41</xdr:row>
      <xdr:rowOff>96520</xdr:rowOff>
    </xdr:to>
    <xdr:sp macro="" textlink="">
      <xdr:nvSpPr>
        <xdr:cNvPr id="72" name="楕円 71">
          <a:extLst>
            <a:ext uri="{FF2B5EF4-FFF2-40B4-BE49-F238E27FC236}">
              <a16:creationId xmlns:a16="http://schemas.microsoft.com/office/drawing/2014/main" id="{FE25E56D-8AA5-4857-8F02-186A9AEF8B22}"/>
            </a:ext>
          </a:extLst>
        </xdr:cNvPr>
        <xdr:cNvSpPr/>
      </xdr:nvSpPr>
      <xdr:spPr>
        <a:xfrm>
          <a:off x="3312160" y="687197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41</xdr:row>
      <xdr:rowOff>45720</xdr:rowOff>
    </xdr:from>
    <xdr:to>
      <xdr:col>24</xdr:col>
      <xdr:colOff>63500</xdr:colOff>
      <xdr:row>41</xdr:row>
      <xdr:rowOff>45720</xdr:rowOff>
    </xdr:to>
    <xdr:cxnSp macro="">
      <xdr:nvCxnSpPr>
        <xdr:cNvPr id="73" name="直線コネクタ 72">
          <a:extLst>
            <a:ext uri="{FF2B5EF4-FFF2-40B4-BE49-F238E27FC236}">
              <a16:creationId xmlns:a16="http://schemas.microsoft.com/office/drawing/2014/main" id="{8E2B7526-CBC9-444B-B236-2876FD713CC5}"/>
            </a:ext>
          </a:extLst>
        </xdr:cNvPr>
        <xdr:cNvCxnSpPr/>
      </xdr:nvCxnSpPr>
      <xdr:spPr>
        <a:xfrm>
          <a:off x="3355340" y="6918960"/>
          <a:ext cx="7315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38</xdr:row>
      <xdr:rowOff>137795</xdr:rowOff>
    </xdr:from>
    <xdr:to>
      <xdr:col>15</xdr:col>
      <xdr:colOff>101600</xdr:colOff>
      <xdr:row>39</xdr:row>
      <xdr:rowOff>67945</xdr:rowOff>
    </xdr:to>
    <xdr:sp macro="" textlink="">
      <xdr:nvSpPr>
        <xdr:cNvPr id="74" name="楕円 73">
          <a:extLst>
            <a:ext uri="{FF2B5EF4-FFF2-40B4-BE49-F238E27FC236}">
              <a16:creationId xmlns:a16="http://schemas.microsoft.com/office/drawing/2014/main" id="{8A41817E-8697-402F-91CA-FBB1C0F3666C}"/>
            </a:ext>
          </a:extLst>
        </xdr:cNvPr>
        <xdr:cNvSpPr/>
      </xdr:nvSpPr>
      <xdr:spPr>
        <a:xfrm>
          <a:off x="2514600" y="650811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39</xdr:row>
      <xdr:rowOff>17145</xdr:rowOff>
    </xdr:from>
    <xdr:to>
      <xdr:col>19</xdr:col>
      <xdr:colOff>177800</xdr:colOff>
      <xdr:row>41</xdr:row>
      <xdr:rowOff>45720</xdr:rowOff>
    </xdr:to>
    <xdr:cxnSp macro="">
      <xdr:nvCxnSpPr>
        <xdr:cNvPr id="75" name="直線コネクタ 74">
          <a:extLst>
            <a:ext uri="{FF2B5EF4-FFF2-40B4-BE49-F238E27FC236}">
              <a16:creationId xmlns:a16="http://schemas.microsoft.com/office/drawing/2014/main" id="{DE689D1C-E899-4BCF-9D6D-E5672369FB28}"/>
            </a:ext>
          </a:extLst>
        </xdr:cNvPr>
        <xdr:cNvCxnSpPr/>
      </xdr:nvCxnSpPr>
      <xdr:spPr>
        <a:xfrm>
          <a:off x="2565400" y="6555105"/>
          <a:ext cx="789940" cy="3638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36</xdr:row>
      <xdr:rowOff>78757</xdr:rowOff>
    </xdr:from>
    <xdr:ext cx="405111" cy="259045"/>
    <xdr:sp macro="" textlink="">
      <xdr:nvSpPr>
        <xdr:cNvPr id="76" name="n_1aveValue【道路】&#10;有形固定資産減価償却率">
          <a:extLst>
            <a:ext uri="{FF2B5EF4-FFF2-40B4-BE49-F238E27FC236}">
              <a16:creationId xmlns:a16="http://schemas.microsoft.com/office/drawing/2014/main" id="{DCE88E64-B07C-41A1-97F1-D5FF457BED14}"/>
            </a:ext>
          </a:extLst>
        </xdr:cNvPr>
        <xdr:cNvSpPr txBox="1"/>
      </xdr:nvSpPr>
      <xdr:spPr>
        <a:xfrm>
          <a:off x="3170564" y="6113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36</xdr:row>
      <xdr:rowOff>118762</xdr:rowOff>
    </xdr:from>
    <xdr:ext cx="405111" cy="259045"/>
    <xdr:sp macro="" textlink="">
      <xdr:nvSpPr>
        <xdr:cNvPr id="77" name="n_2aveValue【道路】&#10;有形固定資産減価償却率">
          <a:extLst>
            <a:ext uri="{FF2B5EF4-FFF2-40B4-BE49-F238E27FC236}">
              <a16:creationId xmlns:a16="http://schemas.microsoft.com/office/drawing/2014/main" id="{747F362E-2B39-4BEC-A173-F5A02F065B17}"/>
            </a:ext>
          </a:extLst>
        </xdr:cNvPr>
        <xdr:cNvSpPr txBox="1"/>
      </xdr:nvSpPr>
      <xdr:spPr>
        <a:xfrm>
          <a:off x="2385704" y="61538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41</xdr:row>
      <xdr:rowOff>87647</xdr:rowOff>
    </xdr:from>
    <xdr:ext cx="405111" cy="259045"/>
    <xdr:sp macro="" textlink="">
      <xdr:nvSpPr>
        <xdr:cNvPr id="78" name="n_1mainValue【道路】&#10;有形固定資産減価償却率">
          <a:extLst>
            <a:ext uri="{FF2B5EF4-FFF2-40B4-BE49-F238E27FC236}">
              <a16:creationId xmlns:a16="http://schemas.microsoft.com/office/drawing/2014/main" id="{E2884ED8-84F1-47EC-A048-D786B3454A01}"/>
            </a:ext>
          </a:extLst>
        </xdr:cNvPr>
        <xdr:cNvSpPr txBox="1"/>
      </xdr:nvSpPr>
      <xdr:spPr>
        <a:xfrm>
          <a:off x="3170564" y="69608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39</xdr:row>
      <xdr:rowOff>59072</xdr:rowOff>
    </xdr:from>
    <xdr:ext cx="405111" cy="259045"/>
    <xdr:sp macro="" textlink="">
      <xdr:nvSpPr>
        <xdr:cNvPr id="79" name="n_2mainValue【道路】&#10;有形固定資産減価償却率">
          <a:extLst>
            <a:ext uri="{FF2B5EF4-FFF2-40B4-BE49-F238E27FC236}">
              <a16:creationId xmlns:a16="http://schemas.microsoft.com/office/drawing/2014/main" id="{23A2B40A-15A2-4C05-BB11-51D97B1FC88D}"/>
            </a:ext>
          </a:extLst>
        </xdr:cNvPr>
        <xdr:cNvSpPr txBox="1"/>
      </xdr:nvSpPr>
      <xdr:spPr>
        <a:xfrm>
          <a:off x="2385704" y="65970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0" name="正方形/長方形 79">
          <a:extLst>
            <a:ext uri="{FF2B5EF4-FFF2-40B4-BE49-F238E27FC236}">
              <a16:creationId xmlns:a16="http://schemas.microsoft.com/office/drawing/2014/main" id="{4EAA55CE-70C2-4D63-A294-412C340D8946}"/>
            </a:ext>
          </a:extLst>
        </xdr:cNvPr>
        <xdr:cNvSpPr/>
      </xdr:nvSpPr>
      <xdr:spPr>
        <a:xfrm>
          <a:off x="5826760" y="409956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81" name="正方形/長方形 80">
          <a:extLst>
            <a:ext uri="{FF2B5EF4-FFF2-40B4-BE49-F238E27FC236}">
              <a16:creationId xmlns:a16="http://schemas.microsoft.com/office/drawing/2014/main" id="{01143C1C-3F5C-42E1-88E2-EA093932E9F8}"/>
            </a:ext>
          </a:extLst>
        </xdr:cNvPr>
        <xdr:cNvSpPr/>
      </xdr:nvSpPr>
      <xdr:spPr>
        <a:xfrm>
          <a:off x="59309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82" name="正方形/長方形 81">
          <a:extLst>
            <a:ext uri="{FF2B5EF4-FFF2-40B4-BE49-F238E27FC236}">
              <a16:creationId xmlns:a16="http://schemas.microsoft.com/office/drawing/2014/main" id="{E49D4D3B-B62A-41AC-BA2F-00DECA1368E8}"/>
            </a:ext>
          </a:extLst>
        </xdr:cNvPr>
        <xdr:cNvSpPr/>
      </xdr:nvSpPr>
      <xdr:spPr>
        <a:xfrm>
          <a:off x="59309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83" name="正方形/長方形 82">
          <a:extLst>
            <a:ext uri="{FF2B5EF4-FFF2-40B4-BE49-F238E27FC236}">
              <a16:creationId xmlns:a16="http://schemas.microsoft.com/office/drawing/2014/main" id="{CFAD1637-B045-4A31-8FF7-D1090A60E7CF}"/>
            </a:ext>
          </a:extLst>
        </xdr:cNvPr>
        <xdr:cNvSpPr/>
      </xdr:nvSpPr>
      <xdr:spPr>
        <a:xfrm>
          <a:off x="68326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84" name="正方形/長方形 83">
          <a:extLst>
            <a:ext uri="{FF2B5EF4-FFF2-40B4-BE49-F238E27FC236}">
              <a16:creationId xmlns:a16="http://schemas.microsoft.com/office/drawing/2014/main" id="{CB0E6F28-A65C-4E3A-AB80-ED226F5FEB7B}"/>
            </a:ext>
          </a:extLst>
        </xdr:cNvPr>
        <xdr:cNvSpPr/>
      </xdr:nvSpPr>
      <xdr:spPr>
        <a:xfrm>
          <a:off x="68326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85" name="正方形/長方形 84">
          <a:extLst>
            <a:ext uri="{FF2B5EF4-FFF2-40B4-BE49-F238E27FC236}">
              <a16:creationId xmlns:a16="http://schemas.microsoft.com/office/drawing/2014/main" id="{2790ACCE-277D-4484-B50D-09E23BA9B359}"/>
            </a:ext>
          </a:extLst>
        </xdr:cNvPr>
        <xdr:cNvSpPr/>
      </xdr:nvSpPr>
      <xdr:spPr>
        <a:xfrm>
          <a:off x="78384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86" name="正方形/長方形 85">
          <a:extLst>
            <a:ext uri="{FF2B5EF4-FFF2-40B4-BE49-F238E27FC236}">
              <a16:creationId xmlns:a16="http://schemas.microsoft.com/office/drawing/2014/main" id="{1B8B6CED-8E0D-498F-8AD8-A03738E710F4}"/>
            </a:ext>
          </a:extLst>
        </xdr:cNvPr>
        <xdr:cNvSpPr/>
      </xdr:nvSpPr>
      <xdr:spPr>
        <a:xfrm>
          <a:off x="78384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87" name="正方形/長方形 86">
          <a:extLst>
            <a:ext uri="{FF2B5EF4-FFF2-40B4-BE49-F238E27FC236}">
              <a16:creationId xmlns:a16="http://schemas.microsoft.com/office/drawing/2014/main" id="{868110F6-37F4-4007-9AEF-1DEA93D82120}"/>
            </a:ext>
          </a:extLst>
        </xdr:cNvPr>
        <xdr:cNvSpPr/>
      </xdr:nvSpPr>
      <xdr:spPr>
        <a:xfrm>
          <a:off x="5826760" y="521589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88" name="テキスト ボックス 87">
          <a:extLst>
            <a:ext uri="{FF2B5EF4-FFF2-40B4-BE49-F238E27FC236}">
              <a16:creationId xmlns:a16="http://schemas.microsoft.com/office/drawing/2014/main" id="{BCC90520-A6AA-41AD-8779-FA8DC4DB1318}"/>
            </a:ext>
          </a:extLst>
        </xdr:cNvPr>
        <xdr:cNvSpPr txBox="1"/>
      </xdr:nvSpPr>
      <xdr:spPr>
        <a:xfrm>
          <a:off x="5788660" y="50292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89" name="直線コネクタ 88">
          <a:extLst>
            <a:ext uri="{FF2B5EF4-FFF2-40B4-BE49-F238E27FC236}">
              <a16:creationId xmlns:a16="http://schemas.microsoft.com/office/drawing/2014/main" id="{12161C2D-A5F2-4C49-A1C1-F12442612BB0}"/>
            </a:ext>
          </a:extLst>
        </xdr:cNvPr>
        <xdr:cNvCxnSpPr/>
      </xdr:nvCxnSpPr>
      <xdr:spPr>
        <a:xfrm>
          <a:off x="5826760" y="745236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90" name="直線コネクタ 89">
          <a:extLst>
            <a:ext uri="{FF2B5EF4-FFF2-40B4-BE49-F238E27FC236}">
              <a16:creationId xmlns:a16="http://schemas.microsoft.com/office/drawing/2014/main" id="{763A35E5-BCAE-4D64-868E-C84AAC163415}"/>
            </a:ext>
          </a:extLst>
        </xdr:cNvPr>
        <xdr:cNvCxnSpPr/>
      </xdr:nvCxnSpPr>
      <xdr:spPr>
        <a:xfrm>
          <a:off x="5826760" y="707898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91" name="テキスト ボックス 90">
          <a:extLst>
            <a:ext uri="{FF2B5EF4-FFF2-40B4-BE49-F238E27FC236}">
              <a16:creationId xmlns:a16="http://schemas.microsoft.com/office/drawing/2014/main" id="{D1E33852-F60D-459A-AF80-16894EE034AC}"/>
            </a:ext>
          </a:extLst>
        </xdr:cNvPr>
        <xdr:cNvSpPr txBox="1"/>
      </xdr:nvSpPr>
      <xdr:spPr>
        <a:xfrm>
          <a:off x="5405301" y="69405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92" name="直線コネクタ 91">
          <a:extLst>
            <a:ext uri="{FF2B5EF4-FFF2-40B4-BE49-F238E27FC236}">
              <a16:creationId xmlns:a16="http://schemas.microsoft.com/office/drawing/2014/main" id="{6653A10C-D82F-4D57-A8F4-88820619B615}"/>
            </a:ext>
          </a:extLst>
        </xdr:cNvPr>
        <xdr:cNvCxnSpPr/>
      </xdr:nvCxnSpPr>
      <xdr:spPr>
        <a:xfrm>
          <a:off x="5826760" y="670560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39</xdr:row>
      <xdr:rowOff>29227</xdr:rowOff>
    </xdr:from>
    <xdr:ext cx="595419" cy="259045"/>
    <xdr:sp macro="" textlink="">
      <xdr:nvSpPr>
        <xdr:cNvPr id="93" name="テキスト ボックス 92">
          <a:extLst>
            <a:ext uri="{FF2B5EF4-FFF2-40B4-BE49-F238E27FC236}">
              <a16:creationId xmlns:a16="http://schemas.microsoft.com/office/drawing/2014/main" id="{1D334DE2-CE25-4B37-AE16-C14FF885F174}"/>
            </a:ext>
          </a:extLst>
        </xdr:cNvPr>
        <xdr:cNvSpPr txBox="1"/>
      </xdr:nvSpPr>
      <xdr:spPr>
        <a:xfrm>
          <a:off x="5299921" y="656718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94" name="直線コネクタ 93">
          <a:extLst>
            <a:ext uri="{FF2B5EF4-FFF2-40B4-BE49-F238E27FC236}">
              <a16:creationId xmlns:a16="http://schemas.microsoft.com/office/drawing/2014/main" id="{0ED55BF2-A039-4342-BB3F-D7F99D1B642E}"/>
            </a:ext>
          </a:extLst>
        </xdr:cNvPr>
        <xdr:cNvCxnSpPr/>
      </xdr:nvCxnSpPr>
      <xdr:spPr>
        <a:xfrm>
          <a:off x="5826760" y="633603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162577</xdr:rowOff>
    </xdr:from>
    <xdr:ext cx="595419" cy="259045"/>
    <xdr:sp macro="" textlink="">
      <xdr:nvSpPr>
        <xdr:cNvPr id="95" name="テキスト ボックス 94">
          <a:extLst>
            <a:ext uri="{FF2B5EF4-FFF2-40B4-BE49-F238E27FC236}">
              <a16:creationId xmlns:a16="http://schemas.microsoft.com/office/drawing/2014/main" id="{0E259FA4-F03C-44FB-A524-E7EDEC2476A2}"/>
            </a:ext>
          </a:extLst>
        </xdr:cNvPr>
        <xdr:cNvSpPr txBox="1"/>
      </xdr:nvSpPr>
      <xdr:spPr>
        <a:xfrm>
          <a:off x="5299921" y="6197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96" name="直線コネクタ 95">
          <a:extLst>
            <a:ext uri="{FF2B5EF4-FFF2-40B4-BE49-F238E27FC236}">
              <a16:creationId xmlns:a16="http://schemas.microsoft.com/office/drawing/2014/main" id="{DADC7253-2231-4B6A-81DA-26A7C14F61A6}"/>
            </a:ext>
          </a:extLst>
        </xdr:cNvPr>
        <xdr:cNvCxnSpPr/>
      </xdr:nvCxnSpPr>
      <xdr:spPr>
        <a:xfrm>
          <a:off x="5826760" y="596265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124477</xdr:rowOff>
    </xdr:from>
    <xdr:ext cx="595419" cy="259045"/>
    <xdr:sp macro="" textlink="">
      <xdr:nvSpPr>
        <xdr:cNvPr id="97" name="テキスト ボックス 96">
          <a:extLst>
            <a:ext uri="{FF2B5EF4-FFF2-40B4-BE49-F238E27FC236}">
              <a16:creationId xmlns:a16="http://schemas.microsoft.com/office/drawing/2014/main" id="{933A17CD-0523-44E1-AA23-06CFB6DF007F}"/>
            </a:ext>
          </a:extLst>
        </xdr:cNvPr>
        <xdr:cNvSpPr txBox="1"/>
      </xdr:nvSpPr>
      <xdr:spPr>
        <a:xfrm>
          <a:off x="5299921" y="582423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98" name="直線コネクタ 97">
          <a:extLst>
            <a:ext uri="{FF2B5EF4-FFF2-40B4-BE49-F238E27FC236}">
              <a16:creationId xmlns:a16="http://schemas.microsoft.com/office/drawing/2014/main" id="{8549B9E8-020D-45F2-A3D6-DD30E2B45463}"/>
            </a:ext>
          </a:extLst>
        </xdr:cNvPr>
        <xdr:cNvCxnSpPr/>
      </xdr:nvCxnSpPr>
      <xdr:spPr>
        <a:xfrm>
          <a:off x="5826760" y="558927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86377</xdr:rowOff>
    </xdr:from>
    <xdr:ext cx="595419" cy="259045"/>
    <xdr:sp macro="" textlink="">
      <xdr:nvSpPr>
        <xdr:cNvPr id="99" name="テキスト ボックス 98">
          <a:extLst>
            <a:ext uri="{FF2B5EF4-FFF2-40B4-BE49-F238E27FC236}">
              <a16:creationId xmlns:a16="http://schemas.microsoft.com/office/drawing/2014/main" id="{16754854-8AF8-4608-B9F6-A8E907342090}"/>
            </a:ext>
          </a:extLst>
        </xdr:cNvPr>
        <xdr:cNvSpPr txBox="1"/>
      </xdr:nvSpPr>
      <xdr:spPr>
        <a:xfrm>
          <a:off x="5299921" y="545085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0" name="直線コネクタ 99">
          <a:extLst>
            <a:ext uri="{FF2B5EF4-FFF2-40B4-BE49-F238E27FC236}">
              <a16:creationId xmlns:a16="http://schemas.microsoft.com/office/drawing/2014/main" id="{547F0F5E-6FB8-4E48-AB91-A8085B032AD1}"/>
            </a:ext>
          </a:extLst>
        </xdr:cNvPr>
        <xdr:cNvCxnSpPr/>
      </xdr:nvCxnSpPr>
      <xdr:spPr>
        <a:xfrm>
          <a:off x="5826760" y="521589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30</xdr:row>
      <xdr:rowOff>48277</xdr:rowOff>
    </xdr:from>
    <xdr:ext cx="685572" cy="259045"/>
    <xdr:sp macro="" textlink="">
      <xdr:nvSpPr>
        <xdr:cNvPr id="101" name="テキスト ボックス 100">
          <a:extLst>
            <a:ext uri="{FF2B5EF4-FFF2-40B4-BE49-F238E27FC236}">
              <a16:creationId xmlns:a16="http://schemas.microsoft.com/office/drawing/2014/main" id="{94480C85-3D59-40FB-8341-3AE3B43131BA}"/>
            </a:ext>
          </a:extLst>
        </xdr:cNvPr>
        <xdr:cNvSpPr txBox="1"/>
      </xdr:nvSpPr>
      <xdr:spPr>
        <a:xfrm>
          <a:off x="5209768" y="50774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02" name="【道路】&#10;一人当たり延長グラフ枠">
          <a:extLst>
            <a:ext uri="{FF2B5EF4-FFF2-40B4-BE49-F238E27FC236}">
              <a16:creationId xmlns:a16="http://schemas.microsoft.com/office/drawing/2014/main" id="{216BA0D8-37E4-4EFC-8225-23F9FCA3E3F5}"/>
            </a:ext>
          </a:extLst>
        </xdr:cNvPr>
        <xdr:cNvSpPr/>
      </xdr:nvSpPr>
      <xdr:spPr>
        <a:xfrm>
          <a:off x="5826760" y="521589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151566</xdr:rowOff>
    </xdr:from>
    <xdr:to>
      <xdr:col>54</xdr:col>
      <xdr:colOff>189865</xdr:colOff>
      <xdr:row>42</xdr:row>
      <xdr:rowOff>15499</xdr:rowOff>
    </xdr:to>
    <xdr:cxnSp macro="">
      <xdr:nvCxnSpPr>
        <xdr:cNvPr id="103" name="直線コネクタ 102">
          <a:extLst>
            <a:ext uri="{FF2B5EF4-FFF2-40B4-BE49-F238E27FC236}">
              <a16:creationId xmlns:a16="http://schemas.microsoft.com/office/drawing/2014/main" id="{46910F12-E22C-44E0-A36B-1B81A996D9D9}"/>
            </a:ext>
          </a:extLst>
        </xdr:cNvPr>
        <xdr:cNvCxnSpPr/>
      </xdr:nvCxnSpPr>
      <xdr:spPr>
        <a:xfrm flipV="1">
          <a:off x="9219565" y="5683686"/>
          <a:ext cx="0" cy="13726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19326</xdr:rowOff>
    </xdr:from>
    <xdr:ext cx="534377" cy="259045"/>
    <xdr:sp macro="" textlink="">
      <xdr:nvSpPr>
        <xdr:cNvPr id="104" name="【道路】&#10;一人当たり延長最小値テキスト">
          <a:extLst>
            <a:ext uri="{FF2B5EF4-FFF2-40B4-BE49-F238E27FC236}">
              <a16:creationId xmlns:a16="http://schemas.microsoft.com/office/drawing/2014/main" id="{92F0F8B0-B9D9-4B05-BA09-B2E9C4C11DC9}"/>
            </a:ext>
          </a:extLst>
        </xdr:cNvPr>
        <xdr:cNvSpPr txBox="1"/>
      </xdr:nvSpPr>
      <xdr:spPr>
        <a:xfrm>
          <a:off x="9258300" y="70602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11.864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15499</xdr:rowOff>
    </xdr:from>
    <xdr:to>
      <xdr:col>55</xdr:col>
      <xdr:colOff>88900</xdr:colOff>
      <xdr:row>42</xdr:row>
      <xdr:rowOff>15499</xdr:rowOff>
    </xdr:to>
    <xdr:cxnSp macro="">
      <xdr:nvCxnSpPr>
        <xdr:cNvPr id="105" name="直線コネクタ 104">
          <a:extLst>
            <a:ext uri="{FF2B5EF4-FFF2-40B4-BE49-F238E27FC236}">
              <a16:creationId xmlns:a16="http://schemas.microsoft.com/office/drawing/2014/main" id="{52696D3A-2B9D-4E2E-AD8D-378C54F793BB}"/>
            </a:ext>
          </a:extLst>
        </xdr:cNvPr>
        <xdr:cNvCxnSpPr/>
      </xdr:nvCxnSpPr>
      <xdr:spPr>
        <a:xfrm>
          <a:off x="9154160" y="705637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98243</xdr:rowOff>
    </xdr:from>
    <xdr:ext cx="599010" cy="259045"/>
    <xdr:sp macro="" textlink="">
      <xdr:nvSpPr>
        <xdr:cNvPr id="106" name="【道路】&#10;一人当たり延長最大値テキスト">
          <a:extLst>
            <a:ext uri="{FF2B5EF4-FFF2-40B4-BE49-F238E27FC236}">
              <a16:creationId xmlns:a16="http://schemas.microsoft.com/office/drawing/2014/main" id="{7889506E-2896-4C37-9682-89753ABB76C0}"/>
            </a:ext>
          </a:extLst>
        </xdr:cNvPr>
        <xdr:cNvSpPr txBox="1"/>
      </xdr:nvSpPr>
      <xdr:spPr>
        <a:xfrm>
          <a:off x="9258300" y="54627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750.438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151566</xdr:rowOff>
    </xdr:from>
    <xdr:to>
      <xdr:col>55</xdr:col>
      <xdr:colOff>88900</xdr:colOff>
      <xdr:row>33</xdr:row>
      <xdr:rowOff>151566</xdr:rowOff>
    </xdr:to>
    <xdr:cxnSp macro="">
      <xdr:nvCxnSpPr>
        <xdr:cNvPr id="107" name="直線コネクタ 106">
          <a:extLst>
            <a:ext uri="{FF2B5EF4-FFF2-40B4-BE49-F238E27FC236}">
              <a16:creationId xmlns:a16="http://schemas.microsoft.com/office/drawing/2014/main" id="{6649BCB5-3101-4D07-A048-4C16BAC0B736}"/>
            </a:ext>
          </a:extLst>
        </xdr:cNvPr>
        <xdr:cNvCxnSpPr/>
      </xdr:nvCxnSpPr>
      <xdr:spPr>
        <a:xfrm>
          <a:off x="9154160" y="568368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40</xdr:row>
      <xdr:rowOff>117003</xdr:rowOff>
    </xdr:from>
    <xdr:ext cx="599010" cy="259045"/>
    <xdr:sp macro="" textlink="">
      <xdr:nvSpPr>
        <xdr:cNvPr id="108" name="【道路】&#10;一人当たり延長平均値テキスト">
          <a:extLst>
            <a:ext uri="{FF2B5EF4-FFF2-40B4-BE49-F238E27FC236}">
              <a16:creationId xmlns:a16="http://schemas.microsoft.com/office/drawing/2014/main" id="{56B2F7D7-1694-4464-B159-C11274C4D694}"/>
            </a:ext>
          </a:extLst>
        </xdr:cNvPr>
        <xdr:cNvSpPr txBox="1"/>
      </xdr:nvSpPr>
      <xdr:spPr>
        <a:xfrm>
          <a:off x="9258300" y="682260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100.590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138576</xdr:rowOff>
    </xdr:from>
    <xdr:to>
      <xdr:col>55</xdr:col>
      <xdr:colOff>50800</xdr:colOff>
      <xdr:row>41</xdr:row>
      <xdr:rowOff>68726</xdr:rowOff>
    </xdr:to>
    <xdr:sp macro="" textlink="">
      <xdr:nvSpPr>
        <xdr:cNvPr id="109" name="フローチャート: 判断 108">
          <a:extLst>
            <a:ext uri="{FF2B5EF4-FFF2-40B4-BE49-F238E27FC236}">
              <a16:creationId xmlns:a16="http://schemas.microsoft.com/office/drawing/2014/main" id="{B0EF8A04-7950-4F72-9E9B-AED47B316209}"/>
            </a:ext>
          </a:extLst>
        </xdr:cNvPr>
        <xdr:cNvSpPr/>
      </xdr:nvSpPr>
      <xdr:spPr>
        <a:xfrm>
          <a:off x="9192260" y="6844176"/>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168856</xdr:rowOff>
    </xdr:from>
    <xdr:to>
      <xdr:col>50</xdr:col>
      <xdr:colOff>165100</xdr:colOff>
      <xdr:row>41</xdr:row>
      <xdr:rowOff>99006</xdr:rowOff>
    </xdr:to>
    <xdr:sp macro="" textlink="">
      <xdr:nvSpPr>
        <xdr:cNvPr id="110" name="フローチャート: 判断 109">
          <a:extLst>
            <a:ext uri="{FF2B5EF4-FFF2-40B4-BE49-F238E27FC236}">
              <a16:creationId xmlns:a16="http://schemas.microsoft.com/office/drawing/2014/main" id="{469BF620-E46C-48D2-944E-6584DDC10579}"/>
            </a:ext>
          </a:extLst>
        </xdr:cNvPr>
        <xdr:cNvSpPr/>
      </xdr:nvSpPr>
      <xdr:spPr>
        <a:xfrm>
          <a:off x="8445500" y="687445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41</xdr:row>
      <xdr:rowOff>10524</xdr:rowOff>
    </xdr:from>
    <xdr:to>
      <xdr:col>46</xdr:col>
      <xdr:colOff>38100</xdr:colOff>
      <xdr:row>41</xdr:row>
      <xdr:rowOff>112124</xdr:rowOff>
    </xdr:to>
    <xdr:sp macro="" textlink="">
      <xdr:nvSpPr>
        <xdr:cNvPr id="111" name="フローチャート: 判断 110">
          <a:extLst>
            <a:ext uri="{FF2B5EF4-FFF2-40B4-BE49-F238E27FC236}">
              <a16:creationId xmlns:a16="http://schemas.microsoft.com/office/drawing/2014/main" id="{6992D3C8-4AFD-43ED-878C-1816981DE58B}"/>
            </a:ext>
          </a:extLst>
        </xdr:cNvPr>
        <xdr:cNvSpPr/>
      </xdr:nvSpPr>
      <xdr:spPr>
        <a:xfrm>
          <a:off x="7670800" y="6883764"/>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12" name="テキスト ボックス 111">
          <a:extLst>
            <a:ext uri="{FF2B5EF4-FFF2-40B4-BE49-F238E27FC236}">
              <a16:creationId xmlns:a16="http://schemas.microsoft.com/office/drawing/2014/main" id="{0BFFAD58-B901-44C5-A5D0-A162E7344A0D}"/>
            </a:ext>
          </a:extLst>
        </xdr:cNvPr>
        <xdr:cNvSpPr txBox="1"/>
      </xdr:nvSpPr>
      <xdr:spPr>
        <a:xfrm>
          <a:off x="90525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13" name="テキスト ボックス 112">
          <a:extLst>
            <a:ext uri="{FF2B5EF4-FFF2-40B4-BE49-F238E27FC236}">
              <a16:creationId xmlns:a16="http://schemas.microsoft.com/office/drawing/2014/main" id="{63E426AB-76C2-4CE0-9F01-3EB2C5D2026C}"/>
            </a:ext>
          </a:extLst>
        </xdr:cNvPr>
        <xdr:cNvSpPr txBox="1"/>
      </xdr:nvSpPr>
      <xdr:spPr>
        <a:xfrm>
          <a:off x="83286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14" name="テキスト ボックス 113">
          <a:extLst>
            <a:ext uri="{FF2B5EF4-FFF2-40B4-BE49-F238E27FC236}">
              <a16:creationId xmlns:a16="http://schemas.microsoft.com/office/drawing/2014/main" id="{5C5E0F5B-AF50-429C-91F4-9903448ADC5E}"/>
            </a:ext>
          </a:extLst>
        </xdr:cNvPr>
        <xdr:cNvSpPr txBox="1"/>
      </xdr:nvSpPr>
      <xdr:spPr>
        <a:xfrm>
          <a:off x="75463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15" name="テキスト ボックス 114">
          <a:extLst>
            <a:ext uri="{FF2B5EF4-FFF2-40B4-BE49-F238E27FC236}">
              <a16:creationId xmlns:a16="http://schemas.microsoft.com/office/drawing/2014/main" id="{C1DDA4AD-AD49-4FED-9641-17B6E4C0DF5C}"/>
            </a:ext>
          </a:extLst>
        </xdr:cNvPr>
        <xdr:cNvSpPr txBox="1"/>
      </xdr:nvSpPr>
      <xdr:spPr>
        <a:xfrm>
          <a:off x="67564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16" name="テキスト ボックス 115">
          <a:extLst>
            <a:ext uri="{FF2B5EF4-FFF2-40B4-BE49-F238E27FC236}">
              <a16:creationId xmlns:a16="http://schemas.microsoft.com/office/drawing/2014/main" id="{641F674A-9E0D-464D-AF75-4E5646AD3FFB}"/>
            </a:ext>
          </a:extLst>
        </xdr:cNvPr>
        <xdr:cNvSpPr txBox="1"/>
      </xdr:nvSpPr>
      <xdr:spPr>
        <a:xfrm>
          <a:off x="59817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49582</xdr:rowOff>
    </xdr:from>
    <xdr:to>
      <xdr:col>55</xdr:col>
      <xdr:colOff>50800</xdr:colOff>
      <xdr:row>36</xdr:row>
      <xdr:rowOff>151182</xdr:rowOff>
    </xdr:to>
    <xdr:sp macro="" textlink="">
      <xdr:nvSpPr>
        <xdr:cNvPr id="117" name="楕円 116">
          <a:extLst>
            <a:ext uri="{FF2B5EF4-FFF2-40B4-BE49-F238E27FC236}">
              <a16:creationId xmlns:a16="http://schemas.microsoft.com/office/drawing/2014/main" id="{DA76C0CD-486B-4CCB-812A-3FAACDE6566D}"/>
            </a:ext>
          </a:extLst>
        </xdr:cNvPr>
        <xdr:cNvSpPr/>
      </xdr:nvSpPr>
      <xdr:spPr>
        <a:xfrm>
          <a:off x="9192260" y="6084622"/>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35</xdr:row>
      <xdr:rowOff>72459</xdr:rowOff>
    </xdr:from>
    <xdr:ext cx="599010" cy="259045"/>
    <xdr:sp macro="" textlink="">
      <xdr:nvSpPr>
        <xdr:cNvPr id="118" name="【道路】&#10;一人当たり延長該当値テキスト">
          <a:extLst>
            <a:ext uri="{FF2B5EF4-FFF2-40B4-BE49-F238E27FC236}">
              <a16:creationId xmlns:a16="http://schemas.microsoft.com/office/drawing/2014/main" id="{0CF295BC-3488-4304-BAC6-0048B64D1D88}"/>
            </a:ext>
          </a:extLst>
        </xdr:cNvPr>
        <xdr:cNvSpPr txBox="1"/>
      </xdr:nvSpPr>
      <xdr:spPr>
        <a:xfrm>
          <a:off x="9258300" y="59398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507.306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71789</xdr:rowOff>
    </xdr:from>
    <xdr:to>
      <xdr:col>50</xdr:col>
      <xdr:colOff>165100</xdr:colOff>
      <xdr:row>37</xdr:row>
      <xdr:rowOff>1939</xdr:rowOff>
    </xdr:to>
    <xdr:sp macro="" textlink="">
      <xdr:nvSpPr>
        <xdr:cNvPr id="119" name="楕円 118">
          <a:extLst>
            <a:ext uri="{FF2B5EF4-FFF2-40B4-BE49-F238E27FC236}">
              <a16:creationId xmlns:a16="http://schemas.microsoft.com/office/drawing/2014/main" id="{7C85F7A4-3DB5-452C-B9A2-4639D8597528}"/>
            </a:ext>
          </a:extLst>
        </xdr:cNvPr>
        <xdr:cNvSpPr/>
      </xdr:nvSpPr>
      <xdr:spPr>
        <a:xfrm>
          <a:off x="8445500" y="6106829"/>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36</xdr:row>
      <xdr:rowOff>100382</xdr:rowOff>
    </xdr:from>
    <xdr:to>
      <xdr:col>55</xdr:col>
      <xdr:colOff>0</xdr:colOff>
      <xdr:row>36</xdr:row>
      <xdr:rowOff>122589</xdr:rowOff>
    </xdr:to>
    <xdr:cxnSp macro="">
      <xdr:nvCxnSpPr>
        <xdr:cNvPr id="120" name="直線コネクタ 119">
          <a:extLst>
            <a:ext uri="{FF2B5EF4-FFF2-40B4-BE49-F238E27FC236}">
              <a16:creationId xmlns:a16="http://schemas.microsoft.com/office/drawing/2014/main" id="{962657FD-0E24-41EF-A1BF-C6B98B9176D3}"/>
            </a:ext>
          </a:extLst>
        </xdr:cNvPr>
        <xdr:cNvCxnSpPr/>
      </xdr:nvCxnSpPr>
      <xdr:spPr>
        <a:xfrm flipV="1">
          <a:off x="8496300" y="6135422"/>
          <a:ext cx="723900" cy="222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40</xdr:row>
      <xdr:rowOff>119928</xdr:rowOff>
    </xdr:from>
    <xdr:to>
      <xdr:col>46</xdr:col>
      <xdr:colOff>38100</xdr:colOff>
      <xdr:row>41</xdr:row>
      <xdr:rowOff>50078</xdr:rowOff>
    </xdr:to>
    <xdr:sp macro="" textlink="">
      <xdr:nvSpPr>
        <xdr:cNvPr id="121" name="楕円 120">
          <a:extLst>
            <a:ext uri="{FF2B5EF4-FFF2-40B4-BE49-F238E27FC236}">
              <a16:creationId xmlns:a16="http://schemas.microsoft.com/office/drawing/2014/main" id="{C7419C4F-C857-435B-BB58-29B6CEB4FEEE}"/>
            </a:ext>
          </a:extLst>
        </xdr:cNvPr>
        <xdr:cNvSpPr/>
      </xdr:nvSpPr>
      <xdr:spPr>
        <a:xfrm>
          <a:off x="7670800" y="6825528"/>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36</xdr:row>
      <xdr:rowOff>122589</xdr:rowOff>
    </xdr:from>
    <xdr:to>
      <xdr:col>50</xdr:col>
      <xdr:colOff>114300</xdr:colOff>
      <xdr:row>40</xdr:row>
      <xdr:rowOff>170728</xdr:rowOff>
    </xdr:to>
    <xdr:cxnSp macro="">
      <xdr:nvCxnSpPr>
        <xdr:cNvPr id="122" name="直線コネクタ 121">
          <a:extLst>
            <a:ext uri="{FF2B5EF4-FFF2-40B4-BE49-F238E27FC236}">
              <a16:creationId xmlns:a16="http://schemas.microsoft.com/office/drawing/2014/main" id="{B5521FA0-097B-40D2-9489-E35BF4F1E744}"/>
            </a:ext>
          </a:extLst>
        </xdr:cNvPr>
        <xdr:cNvCxnSpPr/>
      </xdr:nvCxnSpPr>
      <xdr:spPr>
        <a:xfrm flipV="1">
          <a:off x="7713980" y="6157629"/>
          <a:ext cx="782320" cy="7186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41</xdr:row>
      <xdr:rowOff>90133</xdr:rowOff>
    </xdr:from>
    <xdr:ext cx="534377" cy="259045"/>
    <xdr:sp macro="" textlink="">
      <xdr:nvSpPr>
        <xdr:cNvPr id="123" name="n_1aveValue【道路】&#10;一人当たり延長">
          <a:extLst>
            <a:ext uri="{FF2B5EF4-FFF2-40B4-BE49-F238E27FC236}">
              <a16:creationId xmlns:a16="http://schemas.microsoft.com/office/drawing/2014/main" id="{439DBE81-21AD-4C40-8B41-B83295A00437}"/>
            </a:ext>
          </a:extLst>
        </xdr:cNvPr>
        <xdr:cNvSpPr txBox="1"/>
      </xdr:nvSpPr>
      <xdr:spPr>
        <a:xfrm>
          <a:off x="8239271" y="69633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41</xdr:row>
      <xdr:rowOff>103251</xdr:rowOff>
    </xdr:from>
    <xdr:ext cx="534377" cy="259045"/>
    <xdr:sp macro="" textlink="">
      <xdr:nvSpPr>
        <xdr:cNvPr id="124" name="n_2aveValue【道路】&#10;一人当たり延長">
          <a:extLst>
            <a:ext uri="{FF2B5EF4-FFF2-40B4-BE49-F238E27FC236}">
              <a16:creationId xmlns:a16="http://schemas.microsoft.com/office/drawing/2014/main" id="{D8FBA9C4-C4B1-4D52-AB8E-F0F120CA3B70}"/>
            </a:ext>
          </a:extLst>
        </xdr:cNvPr>
        <xdr:cNvSpPr txBox="1"/>
      </xdr:nvSpPr>
      <xdr:spPr>
        <a:xfrm>
          <a:off x="7477271" y="69764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77.809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183094</xdr:colOff>
      <xdr:row>35</xdr:row>
      <xdr:rowOff>18466</xdr:rowOff>
    </xdr:from>
    <xdr:ext cx="599010" cy="259045"/>
    <xdr:sp macro="" textlink="">
      <xdr:nvSpPr>
        <xdr:cNvPr id="125" name="n_1mainValue【道路】&#10;一人当たり延長">
          <a:extLst>
            <a:ext uri="{FF2B5EF4-FFF2-40B4-BE49-F238E27FC236}">
              <a16:creationId xmlns:a16="http://schemas.microsoft.com/office/drawing/2014/main" id="{0C04CE29-5027-4342-B81C-7538EFA069D5}"/>
            </a:ext>
          </a:extLst>
        </xdr:cNvPr>
        <xdr:cNvSpPr txBox="1"/>
      </xdr:nvSpPr>
      <xdr:spPr>
        <a:xfrm>
          <a:off x="8214574" y="58858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495.649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68794</xdr:colOff>
      <xdr:row>39</xdr:row>
      <xdr:rowOff>66605</xdr:rowOff>
    </xdr:from>
    <xdr:ext cx="599010" cy="259045"/>
    <xdr:sp macro="" textlink="">
      <xdr:nvSpPr>
        <xdr:cNvPr id="126" name="n_2mainValue【道路】&#10;一人当たり延長">
          <a:extLst>
            <a:ext uri="{FF2B5EF4-FFF2-40B4-BE49-F238E27FC236}">
              <a16:creationId xmlns:a16="http://schemas.microsoft.com/office/drawing/2014/main" id="{C9F9530E-CBB9-4F9E-8631-C90EA0109A81}"/>
            </a:ext>
          </a:extLst>
        </xdr:cNvPr>
        <xdr:cNvSpPr txBox="1"/>
      </xdr:nvSpPr>
      <xdr:spPr>
        <a:xfrm>
          <a:off x="7444954" y="66045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110.379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27" name="正方形/長方形 126">
          <a:extLst>
            <a:ext uri="{FF2B5EF4-FFF2-40B4-BE49-F238E27FC236}">
              <a16:creationId xmlns:a16="http://schemas.microsoft.com/office/drawing/2014/main" id="{D44EB825-5B37-43B0-B4F5-ECF56CCB8605}"/>
            </a:ext>
          </a:extLst>
        </xdr:cNvPr>
        <xdr:cNvSpPr/>
      </xdr:nvSpPr>
      <xdr:spPr>
        <a:xfrm>
          <a:off x="670560" y="782574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28" name="正方形/長方形 127">
          <a:extLst>
            <a:ext uri="{FF2B5EF4-FFF2-40B4-BE49-F238E27FC236}">
              <a16:creationId xmlns:a16="http://schemas.microsoft.com/office/drawing/2014/main" id="{9485C7CB-846F-46C5-8EF0-A82D41845E7D}"/>
            </a:ext>
          </a:extLst>
        </xdr:cNvPr>
        <xdr:cNvSpPr/>
      </xdr:nvSpPr>
      <xdr:spPr>
        <a:xfrm>
          <a:off x="79756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29" name="正方形/長方形 128">
          <a:extLst>
            <a:ext uri="{FF2B5EF4-FFF2-40B4-BE49-F238E27FC236}">
              <a16:creationId xmlns:a16="http://schemas.microsoft.com/office/drawing/2014/main" id="{142E92D2-8038-402F-B330-4EB8017DCE85}"/>
            </a:ext>
          </a:extLst>
        </xdr:cNvPr>
        <xdr:cNvSpPr/>
      </xdr:nvSpPr>
      <xdr:spPr>
        <a:xfrm>
          <a:off x="79756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30" name="正方形/長方形 129">
          <a:extLst>
            <a:ext uri="{FF2B5EF4-FFF2-40B4-BE49-F238E27FC236}">
              <a16:creationId xmlns:a16="http://schemas.microsoft.com/office/drawing/2014/main" id="{18DFAAE5-BDB6-40C3-841E-8405E0F3E15C}"/>
            </a:ext>
          </a:extLst>
        </xdr:cNvPr>
        <xdr:cNvSpPr/>
      </xdr:nvSpPr>
      <xdr:spPr>
        <a:xfrm>
          <a:off x="16764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31" name="正方形/長方形 130">
          <a:extLst>
            <a:ext uri="{FF2B5EF4-FFF2-40B4-BE49-F238E27FC236}">
              <a16:creationId xmlns:a16="http://schemas.microsoft.com/office/drawing/2014/main" id="{787329C4-B738-4A64-A264-AF3D01B79C35}"/>
            </a:ext>
          </a:extLst>
        </xdr:cNvPr>
        <xdr:cNvSpPr/>
      </xdr:nvSpPr>
      <xdr:spPr>
        <a:xfrm>
          <a:off x="16764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32" name="正方形/長方形 131">
          <a:extLst>
            <a:ext uri="{FF2B5EF4-FFF2-40B4-BE49-F238E27FC236}">
              <a16:creationId xmlns:a16="http://schemas.microsoft.com/office/drawing/2014/main" id="{7AC42FE5-A908-49AC-BD06-8F560AE64D0B}"/>
            </a:ext>
          </a:extLst>
        </xdr:cNvPr>
        <xdr:cNvSpPr/>
      </xdr:nvSpPr>
      <xdr:spPr>
        <a:xfrm>
          <a:off x="26822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33" name="正方形/長方形 132">
          <a:extLst>
            <a:ext uri="{FF2B5EF4-FFF2-40B4-BE49-F238E27FC236}">
              <a16:creationId xmlns:a16="http://schemas.microsoft.com/office/drawing/2014/main" id="{CEEB500F-A1B4-4E1E-BA1B-CA9E6A994D64}"/>
            </a:ext>
          </a:extLst>
        </xdr:cNvPr>
        <xdr:cNvSpPr/>
      </xdr:nvSpPr>
      <xdr:spPr>
        <a:xfrm>
          <a:off x="26822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34" name="正方形/長方形 133">
          <a:extLst>
            <a:ext uri="{FF2B5EF4-FFF2-40B4-BE49-F238E27FC236}">
              <a16:creationId xmlns:a16="http://schemas.microsoft.com/office/drawing/2014/main" id="{369C4D66-2164-491E-969A-1074A3F5BB81}"/>
            </a:ext>
          </a:extLst>
        </xdr:cNvPr>
        <xdr:cNvSpPr/>
      </xdr:nvSpPr>
      <xdr:spPr>
        <a:xfrm>
          <a:off x="670560" y="894207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35" name="テキスト ボックス 134">
          <a:extLst>
            <a:ext uri="{FF2B5EF4-FFF2-40B4-BE49-F238E27FC236}">
              <a16:creationId xmlns:a16="http://schemas.microsoft.com/office/drawing/2014/main" id="{99919ED7-5D73-4E56-905D-CE3F87DAE0B3}"/>
            </a:ext>
          </a:extLst>
        </xdr:cNvPr>
        <xdr:cNvSpPr txBox="1"/>
      </xdr:nvSpPr>
      <xdr:spPr>
        <a:xfrm>
          <a:off x="655320" y="875538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36" name="直線コネクタ 135">
          <a:extLst>
            <a:ext uri="{FF2B5EF4-FFF2-40B4-BE49-F238E27FC236}">
              <a16:creationId xmlns:a16="http://schemas.microsoft.com/office/drawing/2014/main" id="{3AC52498-7A4F-445D-9C13-16449FBBE948}"/>
            </a:ext>
          </a:extLst>
        </xdr:cNvPr>
        <xdr:cNvCxnSpPr/>
      </xdr:nvCxnSpPr>
      <xdr:spPr>
        <a:xfrm>
          <a:off x="670560" y="111785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65</xdr:row>
      <xdr:rowOff>143527</xdr:rowOff>
    </xdr:from>
    <xdr:ext cx="338939" cy="259045"/>
    <xdr:sp macro="" textlink="">
      <xdr:nvSpPr>
        <xdr:cNvPr id="137" name="テキスト ボックス 136">
          <a:extLst>
            <a:ext uri="{FF2B5EF4-FFF2-40B4-BE49-F238E27FC236}">
              <a16:creationId xmlns:a16="http://schemas.microsoft.com/office/drawing/2014/main" id="{42B395D3-8315-4A16-9972-30D0395975F6}"/>
            </a:ext>
          </a:extLst>
        </xdr:cNvPr>
        <xdr:cNvSpPr txBox="1"/>
      </xdr:nvSpPr>
      <xdr:spPr>
        <a:xfrm>
          <a:off x="377341" y="1104012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38" name="直線コネクタ 137">
          <a:extLst>
            <a:ext uri="{FF2B5EF4-FFF2-40B4-BE49-F238E27FC236}">
              <a16:creationId xmlns:a16="http://schemas.microsoft.com/office/drawing/2014/main" id="{2DAAFCF2-74B2-4586-B6E7-09478572DE7F}"/>
            </a:ext>
          </a:extLst>
        </xdr:cNvPr>
        <xdr:cNvCxnSpPr/>
      </xdr:nvCxnSpPr>
      <xdr:spPr>
        <a:xfrm>
          <a:off x="670560" y="108051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63</xdr:row>
      <xdr:rowOff>105427</xdr:rowOff>
    </xdr:from>
    <xdr:ext cx="403059" cy="259045"/>
    <xdr:sp macro="" textlink="">
      <xdr:nvSpPr>
        <xdr:cNvPr id="139" name="テキスト ボックス 138">
          <a:extLst>
            <a:ext uri="{FF2B5EF4-FFF2-40B4-BE49-F238E27FC236}">
              <a16:creationId xmlns:a16="http://schemas.microsoft.com/office/drawing/2014/main" id="{64E5C765-43C1-4AAC-93CA-1380D2AF1B6A}"/>
            </a:ext>
          </a:extLst>
        </xdr:cNvPr>
        <xdr:cNvSpPr txBox="1"/>
      </xdr:nvSpPr>
      <xdr:spPr>
        <a:xfrm>
          <a:off x="336081" y="1066674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40" name="直線コネクタ 139">
          <a:extLst>
            <a:ext uri="{FF2B5EF4-FFF2-40B4-BE49-F238E27FC236}">
              <a16:creationId xmlns:a16="http://schemas.microsoft.com/office/drawing/2014/main" id="{80944851-D020-457C-B6EB-FCBA6C26B2BA}"/>
            </a:ext>
          </a:extLst>
        </xdr:cNvPr>
        <xdr:cNvCxnSpPr/>
      </xdr:nvCxnSpPr>
      <xdr:spPr>
        <a:xfrm>
          <a:off x="670560" y="104317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41" name="テキスト ボックス 140">
          <a:extLst>
            <a:ext uri="{FF2B5EF4-FFF2-40B4-BE49-F238E27FC236}">
              <a16:creationId xmlns:a16="http://schemas.microsoft.com/office/drawing/2014/main" id="{0C02990B-1576-477E-9889-D470D225EC37}"/>
            </a:ext>
          </a:extLst>
        </xdr:cNvPr>
        <xdr:cNvSpPr txBox="1"/>
      </xdr:nvSpPr>
      <xdr:spPr>
        <a:xfrm>
          <a:off x="336081" y="102933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42" name="直線コネクタ 141">
          <a:extLst>
            <a:ext uri="{FF2B5EF4-FFF2-40B4-BE49-F238E27FC236}">
              <a16:creationId xmlns:a16="http://schemas.microsoft.com/office/drawing/2014/main" id="{D5A810F3-8668-4E5A-99B4-A98EFF101EB8}"/>
            </a:ext>
          </a:extLst>
        </xdr:cNvPr>
        <xdr:cNvCxnSpPr/>
      </xdr:nvCxnSpPr>
      <xdr:spPr>
        <a:xfrm>
          <a:off x="670560" y="100584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43" name="テキスト ボックス 142">
          <a:extLst>
            <a:ext uri="{FF2B5EF4-FFF2-40B4-BE49-F238E27FC236}">
              <a16:creationId xmlns:a16="http://schemas.microsoft.com/office/drawing/2014/main" id="{0C14DD7B-FE7B-4FCF-8DAE-65F2599041F7}"/>
            </a:ext>
          </a:extLst>
        </xdr:cNvPr>
        <xdr:cNvSpPr txBox="1"/>
      </xdr:nvSpPr>
      <xdr:spPr>
        <a:xfrm>
          <a:off x="336081" y="99199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44" name="直線コネクタ 143">
          <a:extLst>
            <a:ext uri="{FF2B5EF4-FFF2-40B4-BE49-F238E27FC236}">
              <a16:creationId xmlns:a16="http://schemas.microsoft.com/office/drawing/2014/main" id="{7A3F60A4-EDEB-4D64-99E6-9A4521BD1476}"/>
            </a:ext>
          </a:extLst>
        </xdr:cNvPr>
        <xdr:cNvCxnSpPr/>
      </xdr:nvCxnSpPr>
      <xdr:spPr>
        <a:xfrm>
          <a:off x="670560" y="96888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45" name="テキスト ボックス 144">
          <a:extLst>
            <a:ext uri="{FF2B5EF4-FFF2-40B4-BE49-F238E27FC236}">
              <a16:creationId xmlns:a16="http://schemas.microsoft.com/office/drawing/2014/main" id="{4D7A658B-5BF1-4003-A9ED-F58FCFAAE38D}"/>
            </a:ext>
          </a:extLst>
        </xdr:cNvPr>
        <xdr:cNvSpPr txBox="1"/>
      </xdr:nvSpPr>
      <xdr:spPr>
        <a:xfrm>
          <a:off x="336081" y="95504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46" name="直線コネクタ 145">
          <a:extLst>
            <a:ext uri="{FF2B5EF4-FFF2-40B4-BE49-F238E27FC236}">
              <a16:creationId xmlns:a16="http://schemas.microsoft.com/office/drawing/2014/main" id="{66482FEA-B9C5-43D2-A4F5-1DC9FE58C525}"/>
            </a:ext>
          </a:extLst>
        </xdr:cNvPr>
        <xdr:cNvCxnSpPr/>
      </xdr:nvCxnSpPr>
      <xdr:spPr>
        <a:xfrm>
          <a:off x="670560" y="93154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54</xdr:row>
      <xdr:rowOff>124477</xdr:rowOff>
    </xdr:from>
    <xdr:ext cx="467179" cy="259045"/>
    <xdr:sp macro="" textlink="">
      <xdr:nvSpPr>
        <xdr:cNvPr id="147" name="テキスト ボックス 146">
          <a:extLst>
            <a:ext uri="{FF2B5EF4-FFF2-40B4-BE49-F238E27FC236}">
              <a16:creationId xmlns:a16="http://schemas.microsoft.com/office/drawing/2014/main" id="{924F23F1-DB86-4EAC-8F14-511813E9943A}"/>
            </a:ext>
          </a:extLst>
        </xdr:cNvPr>
        <xdr:cNvSpPr txBox="1"/>
      </xdr:nvSpPr>
      <xdr:spPr>
        <a:xfrm>
          <a:off x="271961" y="91770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48" name="直線コネクタ 147">
          <a:extLst>
            <a:ext uri="{FF2B5EF4-FFF2-40B4-BE49-F238E27FC236}">
              <a16:creationId xmlns:a16="http://schemas.microsoft.com/office/drawing/2014/main" id="{8B91B5DC-3E77-46AB-8357-C55DF9254F19}"/>
            </a:ext>
          </a:extLst>
        </xdr:cNvPr>
        <xdr:cNvCxnSpPr/>
      </xdr:nvCxnSpPr>
      <xdr:spPr>
        <a:xfrm>
          <a:off x="670560" y="89420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52</xdr:row>
      <xdr:rowOff>86377</xdr:rowOff>
    </xdr:from>
    <xdr:ext cx="467179" cy="259045"/>
    <xdr:sp macro="" textlink="">
      <xdr:nvSpPr>
        <xdr:cNvPr id="149" name="テキスト ボックス 148">
          <a:extLst>
            <a:ext uri="{FF2B5EF4-FFF2-40B4-BE49-F238E27FC236}">
              <a16:creationId xmlns:a16="http://schemas.microsoft.com/office/drawing/2014/main" id="{818DB19B-A36A-4BA2-A3CB-742C2DC6B418}"/>
            </a:ext>
          </a:extLst>
        </xdr:cNvPr>
        <xdr:cNvSpPr txBox="1"/>
      </xdr:nvSpPr>
      <xdr:spPr>
        <a:xfrm>
          <a:off x="271961" y="88036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50" name="【橋りょう・トンネル】&#10;有形固定資産減価償却率グラフ枠">
          <a:extLst>
            <a:ext uri="{FF2B5EF4-FFF2-40B4-BE49-F238E27FC236}">
              <a16:creationId xmlns:a16="http://schemas.microsoft.com/office/drawing/2014/main" id="{034D9289-6524-4266-B4DD-9175DFE169CB}"/>
            </a:ext>
          </a:extLst>
        </xdr:cNvPr>
        <xdr:cNvSpPr/>
      </xdr:nvSpPr>
      <xdr:spPr>
        <a:xfrm>
          <a:off x="670560" y="894207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137160</xdr:rowOff>
    </xdr:from>
    <xdr:to>
      <xdr:col>24</xdr:col>
      <xdr:colOff>62865</xdr:colOff>
      <xdr:row>63</xdr:row>
      <xdr:rowOff>95250</xdr:rowOff>
    </xdr:to>
    <xdr:cxnSp macro="">
      <xdr:nvCxnSpPr>
        <xdr:cNvPr id="151" name="直線コネクタ 150">
          <a:extLst>
            <a:ext uri="{FF2B5EF4-FFF2-40B4-BE49-F238E27FC236}">
              <a16:creationId xmlns:a16="http://schemas.microsoft.com/office/drawing/2014/main" id="{506256DD-0D31-4883-983E-F66F91EC90DC}"/>
            </a:ext>
          </a:extLst>
        </xdr:cNvPr>
        <xdr:cNvCxnSpPr/>
      </xdr:nvCxnSpPr>
      <xdr:spPr>
        <a:xfrm flipV="1">
          <a:off x="4086225" y="9357360"/>
          <a:ext cx="0" cy="12992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63</xdr:row>
      <xdr:rowOff>99077</xdr:rowOff>
    </xdr:from>
    <xdr:ext cx="405111" cy="259045"/>
    <xdr:sp macro="" textlink="">
      <xdr:nvSpPr>
        <xdr:cNvPr id="152" name="【橋りょう・トンネル】&#10;有形固定資産減価償却率最小値テキスト">
          <a:extLst>
            <a:ext uri="{FF2B5EF4-FFF2-40B4-BE49-F238E27FC236}">
              <a16:creationId xmlns:a16="http://schemas.microsoft.com/office/drawing/2014/main" id="{CBE184F5-624D-41E0-9F42-E9A0C8AF46F9}"/>
            </a:ext>
          </a:extLst>
        </xdr:cNvPr>
        <xdr:cNvSpPr txBox="1"/>
      </xdr:nvSpPr>
      <xdr:spPr>
        <a:xfrm>
          <a:off x="4124960" y="10660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63</xdr:row>
      <xdr:rowOff>95250</xdr:rowOff>
    </xdr:from>
    <xdr:to>
      <xdr:col>24</xdr:col>
      <xdr:colOff>152400</xdr:colOff>
      <xdr:row>63</xdr:row>
      <xdr:rowOff>95250</xdr:rowOff>
    </xdr:to>
    <xdr:cxnSp macro="">
      <xdr:nvCxnSpPr>
        <xdr:cNvPr id="153" name="直線コネクタ 152">
          <a:extLst>
            <a:ext uri="{FF2B5EF4-FFF2-40B4-BE49-F238E27FC236}">
              <a16:creationId xmlns:a16="http://schemas.microsoft.com/office/drawing/2014/main" id="{10E27B5B-08F3-47C6-8FA8-61EF08CE4893}"/>
            </a:ext>
          </a:extLst>
        </xdr:cNvPr>
        <xdr:cNvCxnSpPr/>
      </xdr:nvCxnSpPr>
      <xdr:spPr>
        <a:xfrm>
          <a:off x="4020820" y="1065657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83837</xdr:rowOff>
    </xdr:from>
    <xdr:ext cx="405111" cy="259045"/>
    <xdr:sp macro="" textlink="">
      <xdr:nvSpPr>
        <xdr:cNvPr id="154" name="【橋りょう・トンネル】&#10;有形固定資産減価償却率最大値テキスト">
          <a:extLst>
            <a:ext uri="{FF2B5EF4-FFF2-40B4-BE49-F238E27FC236}">
              <a16:creationId xmlns:a16="http://schemas.microsoft.com/office/drawing/2014/main" id="{40F07D0C-B99B-4EF0-9995-8F94EE64F73F}"/>
            </a:ext>
          </a:extLst>
        </xdr:cNvPr>
        <xdr:cNvSpPr txBox="1"/>
      </xdr:nvSpPr>
      <xdr:spPr>
        <a:xfrm>
          <a:off x="4124960" y="9136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137160</xdr:rowOff>
    </xdr:from>
    <xdr:to>
      <xdr:col>24</xdr:col>
      <xdr:colOff>152400</xdr:colOff>
      <xdr:row>55</xdr:row>
      <xdr:rowOff>137160</xdr:rowOff>
    </xdr:to>
    <xdr:cxnSp macro="">
      <xdr:nvCxnSpPr>
        <xdr:cNvPr id="155" name="直線コネクタ 154">
          <a:extLst>
            <a:ext uri="{FF2B5EF4-FFF2-40B4-BE49-F238E27FC236}">
              <a16:creationId xmlns:a16="http://schemas.microsoft.com/office/drawing/2014/main" id="{BC831E2C-54FB-4128-8B63-689CB936DCFD}"/>
            </a:ext>
          </a:extLst>
        </xdr:cNvPr>
        <xdr:cNvCxnSpPr/>
      </xdr:nvCxnSpPr>
      <xdr:spPr>
        <a:xfrm>
          <a:off x="4020820" y="935736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76217</xdr:rowOff>
    </xdr:from>
    <xdr:ext cx="405111" cy="259045"/>
    <xdr:sp macro="" textlink="">
      <xdr:nvSpPr>
        <xdr:cNvPr id="156" name="【橋りょう・トンネル】&#10;有形固定資産減価償却率平均値テキスト">
          <a:extLst>
            <a:ext uri="{FF2B5EF4-FFF2-40B4-BE49-F238E27FC236}">
              <a16:creationId xmlns:a16="http://schemas.microsoft.com/office/drawing/2014/main" id="{D2655739-3A70-4C0F-B440-AA4AB9334DBD}"/>
            </a:ext>
          </a:extLst>
        </xdr:cNvPr>
        <xdr:cNvSpPr txBox="1"/>
      </xdr:nvSpPr>
      <xdr:spPr>
        <a:xfrm>
          <a:off x="4124960" y="99669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59</xdr:row>
      <xdr:rowOff>97790</xdr:rowOff>
    </xdr:from>
    <xdr:to>
      <xdr:col>24</xdr:col>
      <xdr:colOff>114300</xdr:colOff>
      <xdr:row>60</xdr:row>
      <xdr:rowOff>27940</xdr:rowOff>
    </xdr:to>
    <xdr:sp macro="" textlink="">
      <xdr:nvSpPr>
        <xdr:cNvPr id="157" name="フローチャート: 判断 156">
          <a:extLst>
            <a:ext uri="{FF2B5EF4-FFF2-40B4-BE49-F238E27FC236}">
              <a16:creationId xmlns:a16="http://schemas.microsoft.com/office/drawing/2014/main" id="{9A387C9B-BF3A-4D7B-B2BD-9B1B44886D66}"/>
            </a:ext>
          </a:extLst>
        </xdr:cNvPr>
        <xdr:cNvSpPr/>
      </xdr:nvSpPr>
      <xdr:spPr>
        <a:xfrm>
          <a:off x="4036060" y="998855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2540</xdr:rowOff>
    </xdr:from>
    <xdr:to>
      <xdr:col>20</xdr:col>
      <xdr:colOff>38100</xdr:colOff>
      <xdr:row>60</xdr:row>
      <xdr:rowOff>104140</xdr:rowOff>
    </xdr:to>
    <xdr:sp macro="" textlink="">
      <xdr:nvSpPr>
        <xdr:cNvPr id="158" name="フローチャート: 判断 157">
          <a:extLst>
            <a:ext uri="{FF2B5EF4-FFF2-40B4-BE49-F238E27FC236}">
              <a16:creationId xmlns:a16="http://schemas.microsoft.com/office/drawing/2014/main" id="{7C52B4B5-FC3C-4728-A5A7-C8557C25C44E}"/>
            </a:ext>
          </a:extLst>
        </xdr:cNvPr>
        <xdr:cNvSpPr/>
      </xdr:nvSpPr>
      <xdr:spPr>
        <a:xfrm>
          <a:off x="3312160" y="1006094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67310</xdr:rowOff>
    </xdr:from>
    <xdr:to>
      <xdr:col>15</xdr:col>
      <xdr:colOff>101600</xdr:colOff>
      <xdr:row>60</xdr:row>
      <xdr:rowOff>168910</xdr:rowOff>
    </xdr:to>
    <xdr:sp macro="" textlink="">
      <xdr:nvSpPr>
        <xdr:cNvPr id="159" name="フローチャート: 判断 158">
          <a:extLst>
            <a:ext uri="{FF2B5EF4-FFF2-40B4-BE49-F238E27FC236}">
              <a16:creationId xmlns:a16="http://schemas.microsoft.com/office/drawing/2014/main" id="{24E8B096-4B5D-4C80-ABB8-B444006C3B7B}"/>
            </a:ext>
          </a:extLst>
        </xdr:cNvPr>
        <xdr:cNvSpPr/>
      </xdr:nvSpPr>
      <xdr:spPr>
        <a:xfrm>
          <a:off x="2514600" y="10125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60" name="テキスト ボックス 159">
          <a:extLst>
            <a:ext uri="{FF2B5EF4-FFF2-40B4-BE49-F238E27FC236}">
              <a16:creationId xmlns:a16="http://schemas.microsoft.com/office/drawing/2014/main" id="{5D5FEB1D-061D-494D-8DC6-078E8EECB365}"/>
            </a:ext>
          </a:extLst>
        </xdr:cNvPr>
        <xdr:cNvSpPr txBox="1"/>
      </xdr:nvSpPr>
      <xdr:spPr>
        <a:xfrm>
          <a:off x="391922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61" name="テキスト ボックス 160">
          <a:extLst>
            <a:ext uri="{FF2B5EF4-FFF2-40B4-BE49-F238E27FC236}">
              <a16:creationId xmlns:a16="http://schemas.microsoft.com/office/drawing/2014/main" id="{AFFB764F-29EA-429F-9517-D94540E6EB61}"/>
            </a:ext>
          </a:extLst>
        </xdr:cNvPr>
        <xdr:cNvSpPr txBox="1"/>
      </xdr:nvSpPr>
      <xdr:spPr>
        <a:xfrm>
          <a:off x="31877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62" name="テキスト ボックス 161">
          <a:extLst>
            <a:ext uri="{FF2B5EF4-FFF2-40B4-BE49-F238E27FC236}">
              <a16:creationId xmlns:a16="http://schemas.microsoft.com/office/drawing/2014/main" id="{1869A02F-9ACF-4645-BDF2-8B96DB5FAC4D}"/>
            </a:ext>
          </a:extLst>
        </xdr:cNvPr>
        <xdr:cNvSpPr txBox="1"/>
      </xdr:nvSpPr>
      <xdr:spPr>
        <a:xfrm>
          <a:off x="23977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63" name="テキスト ボックス 162">
          <a:extLst>
            <a:ext uri="{FF2B5EF4-FFF2-40B4-BE49-F238E27FC236}">
              <a16:creationId xmlns:a16="http://schemas.microsoft.com/office/drawing/2014/main" id="{3A8566A6-8A23-41BD-8827-6AB096135590}"/>
            </a:ext>
          </a:extLst>
        </xdr:cNvPr>
        <xdr:cNvSpPr txBox="1"/>
      </xdr:nvSpPr>
      <xdr:spPr>
        <a:xfrm>
          <a:off x="16230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64" name="テキスト ボックス 163">
          <a:extLst>
            <a:ext uri="{FF2B5EF4-FFF2-40B4-BE49-F238E27FC236}">
              <a16:creationId xmlns:a16="http://schemas.microsoft.com/office/drawing/2014/main" id="{CB1B25A8-77DE-4653-8CDB-104AA9D854F4}"/>
            </a:ext>
          </a:extLst>
        </xdr:cNvPr>
        <xdr:cNvSpPr txBox="1"/>
      </xdr:nvSpPr>
      <xdr:spPr>
        <a:xfrm>
          <a:off x="8407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86360</xdr:rowOff>
    </xdr:from>
    <xdr:to>
      <xdr:col>24</xdr:col>
      <xdr:colOff>114300</xdr:colOff>
      <xdr:row>56</xdr:row>
      <xdr:rowOff>16510</xdr:rowOff>
    </xdr:to>
    <xdr:sp macro="" textlink="">
      <xdr:nvSpPr>
        <xdr:cNvPr id="165" name="楕円 164">
          <a:extLst>
            <a:ext uri="{FF2B5EF4-FFF2-40B4-BE49-F238E27FC236}">
              <a16:creationId xmlns:a16="http://schemas.microsoft.com/office/drawing/2014/main" id="{D0E8DAF8-2DE7-4728-A3D1-07C0B6B5BE8A}"/>
            </a:ext>
          </a:extLst>
        </xdr:cNvPr>
        <xdr:cNvSpPr/>
      </xdr:nvSpPr>
      <xdr:spPr>
        <a:xfrm>
          <a:off x="4036060" y="930656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55</xdr:row>
      <xdr:rowOff>39387</xdr:rowOff>
    </xdr:from>
    <xdr:ext cx="405111" cy="259045"/>
    <xdr:sp macro="" textlink="">
      <xdr:nvSpPr>
        <xdr:cNvPr id="166" name="【橋りょう・トンネル】&#10;有形固定資産減価償却率該当値テキスト">
          <a:extLst>
            <a:ext uri="{FF2B5EF4-FFF2-40B4-BE49-F238E27FC236}">
              <a16:creationId xmlns:a16="http://schemas.microsoft.com/office/drawing/2014/main" id="{A6B61025-116F-4AA2-ACEE-BD146AD3EF16}"/>
            </a:ext>
          </a:extLst>
        </xdr:cNvPr>
        <xdr:cNvSpPr txBox="1"/>
      </xdr:nvSpPr>
      <xdr:spPr>
        <a:xfrm>
          <a:off x="4124960" y="92595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55</xdr:row>
      <xdr:rowOff>88265</xdr:rowOff>
    </xdr:from>
    <xdr:to>
      <xdr:col>20</xdr:col>
      <xdr:colOff>38100</xdr:colOff>
      <xdr:row>56</xdr:row>
      <xdr:rowOff>18415</xdr:rowOff>
    </xdr:to>
    <xdr:sp macro="" textlink="">
      <xdr:nvSpPr>
        <xdr:cNvPr id="167" name="楕円 166">
          <a:extLst>
            <a:ext uri="{FF2B5EF4-FFF2-40B4-BE49-F238E27FC236}">
              <a16:creationId xmlns:a16="http://schemas.microsoft.com/office/drawing/2014/main" id="{1C059BDA-E43E-447E-937C-4D8143796F8B}"/>
            </a:ext>
          </a:extLst>
        </xdr:cNvPr>
        <xdr:cNvSpPr/>
      </xdr:nvSpPr>
      <xdr:spPr>
        <a:xfrm>
          <a:off x="3312160" y="9308465"/>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55</xdr:row>
      <xdr:rowOff>137160</xdr:rowOff>
    </xdr:from>
    <xdr:to>
      <xdr:col>24</xdr:col>
      <xdr:colOff>63500</xdr:colOff>
      <xdr:row>55</xdr:row>
      <xdr:rowOff>139065</xdr:rowOff>
    </xdr:to>
    <xdr:cxnSp macro="">
      <xdr:nvCxnSpPr>
        <xdr:cNvPr id="168" name="直線コネクタ 167">
          <a:extLst>
            <a:ext uri="{FF2B5EF4-FFF2-40B4-BE49-F238E27FC236}">
              <a16:creationId xmlns:a16="http://schemas.microsoft.com/office/drawing/2014/main" id="{F837E1A8-ADF0-4842-AC7F-FCE9188B06CC}"/>
            </a:ext>
          </a:extLst>
        </xdr:cNvPr>
        <xdr:cNvCxnSpPr/>
      </xdr:nvCxnSpPr>
      <xdr:spPr>
        <a:xfrm flipV="1">
          <a:off x="3355340" y="9357360"/>
          <a:ext cx="73152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137795</xdr:rowOff>
    </xdr:from>
    <xdr:to>
      <xdr:col>15</xdr:col>
      <xdr:colOff>101600</xdr:colOff>
      <xdr:row>59</xdr:row>
      <xdr:rowOff>67945</xdr:rowOff>
    </xdr:to>
    <xdr:sp macro="" textlink="">
      <xdr:nvSpPr>
        <xdr:cNvPr id="169" name="楕円 168">
          <a:extLst>
            <a:ext uri="{FF2B5EF4-FFF2-40B4-BE49-F238E27FC236}">
              <a16:creationId xmlns:a16="http://schemas.microsoft.com/office/drawing/2014/main" id="{9E69892F-3DE1-4EF6-AD96-E2604B8F5F2D}"/>
            </a:ext>
          </a:extLst>
        </xdr:cNvPr>
        <xdr:cNvSpPr/>
      </xdr:nvSpPr>
      <xdr:spPr>
        <a:xfrm>
          <a:off x="2514600" y="986091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55</xdr:row>
      <xdr:rowOff>139065</xdr:rowOff>
    </xdr:from>
    <xdr:to>
      <xdr:col>19</xdr:col>
      <xdr:colOff>177800</xdr:colOff>
      <xdr:row>59</xdr:row>
      <xdr:rowOff>17145</xdr:rowOff>
    </xdr:to>
    <xdr:cxnSp macro="">
      <xdr:nvCxnSpPr>
        <xdr:cNvPr id="170" name="直線コネクタ 169">
          <a:extLst>
            <a:ext uri="{FF2B5EF4-FFF2-40B4-BE49-F238E27FC236}">
              <a16:creationId xmlns:a16="http://schemas.microsoft.com/office/drawing/2014/main" id="{6445EC94-0437-4A01-B617-0440042A11E2}"/>
            </a:ext>
          </a:extLst>
        </xdr:cNvPr>
        <xdr:cNvCxnSpPr/>
      </xdr:nvCxnSpPr>
      <xdr:spPr>
        <a:xfrm flipV="1">
          <a:off x="2565400" y="9359265"/>
          <a:ext cx="789940" cy="5486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60</xdr:row>
      <xdr:rowOff>95267</xdr:rowOff>
    </xdr:from>
    <xdr:ext cx="405111" cy="259045"/>
    <xdr:sp macro="" textlink="">
      <xdr:nvSpPr>
        <xdr:cNvPr id="171" name="n_1aveValue【橋りょう・トンネル】&#10;有形固定資産減価償却率">
          <a:extLst>
            <a:ext uri="{FF2B5EF4-FFF2-40B4-BE49-F238E27FC236}">
              <a16:creationId xmlns:a16="http://schemas.microsoft.com/office/drawing/2014/main" id="{7D9BFBE9-BF1C-40D9-B1BE-179A9058AFE9}"/>
            </a:ext>
          </a:extLst>
        </xdr:cNvPr>
        <xdr:cNvSpPr txBox="1"/>
      </xdr:nvSpPr>
      <xdr:spPr>
        <a:xfrm>
          <a:off x="3170564" y="101536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60</xdr:row>
      <xdr:rowOff>160037</xdr:rowOff>
    </xdr:from>
    <xdr:ext cx="405111" cy="259045"/>
    <xdr:sp macro="" textlink="">
      <xdr:nvSpPr>
        <xdr:cNvPr id="172" name="n_2aveValue【橋りょう・トンネル】&#10;有形固定資産減価償却率">
          <a:extLst>
            <a:ext uri="{FF2B5EF4-FFF2-40B4-BE49-F238E27FC236}">
              <a16:creationId xmlns:a16="http://schemas.microsoft.com/office/drawing/2014/main" id="{2B50F888-09DB-4C8B-A8FB-E10D277C12E1}"/>
            </a:ext>
          </a:extLst>
        </xdr:cNvPr>
        <xdr:cNvSpPr txBox="1"/>
      </xdr:nvSpPr>
      <xdr:spPr>
        <a:xfrm>
          <a:off x="2385704" y="102184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54</xdr:row>
      <xdr:rowOff>34942</xdr:rowOff>
    </xdr:from>
    <xdr:ext cx="405111" cy="259045"/>
    <xdr:sp macro="" textlink="">
      <xdr:nvSpPr>
        <xdr:cNvPr id="173" name="n_1mainValue【橋りょう・トンネル】&#10;有形固定資産減価償却率">
          <a:extLst>
            <a:ext uri="{FF2B5EF4-FFF2-40B4-BE49-F238E27FC236}">
              <a16:creationId xmlns:a16="http://schemas.microsoft.com/office/drawing/2014/main" id="{287783B7-9B17-43A6-9C6B-F26B6468FC81}"/>
            </a:ext>
          </a:extLst>
        </xdr:cNvPr>
        <xdr:cNvSpPr txBox="1"/>
      </xdr:nvSpPr>
      <xdr:spPr>
        <a:xfrm>
          <a:off x="3170564" y="90875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57</xdr:row>
      <xdr:rowOff>84472</xdr:rowOff>
    </xdr:from>
    <xdr:ext cx="405111" cy="259045"/>
    <xdr:sp macro="" textlink="">
      <xdr:nvSpPr>
        <xdr:cNvPr id="174" name="n_2mainValue【橋りょう・トンネル】&#10;有形固定資産減価償却率">
          <a:extLst>
            <a:ext uri="{FF2B5EF4-FFF2-40B4-BE49-F238E27FC236}">
              <a16:creationId xmlns:a16="http://schemas.microsoft.com/office/drawing/2014/main" id="{84E64596-FF8A-4DA9-90C8-3090ABB51436}"/>
            </a:ext>
          </a:extLst>
        </xdr:cNvPr>
        <xdr:cNvSpPr txBox="1"/>
      </xdr:nvSpPr>
      <xdr:spPr>
        <a:xfrm>
          <a:off x="2385704" y="96399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75" name="正方形/長方形 174">
          <a:extLst>
            <a:ext uri="{FF2B5EF4-FFF2-40B4-BE49-F238E27FC236}">
              <a16:creationId xmlns:a16="http://schemas.microsoft.com/office/drawing/2014/main" id="{7559008D-B730-48B0-B90D-48AC47581926}"/>
            </a:ext>
          </a:extLst>
        </xdr:cNvPr>
        <xdr:cNvSpPr/>
      </xdr:nvSpPr>
      <xdr:spPr>
        <a:xfrm>
          <a:off x="5826760" y="782574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76" name="正方形/長方形 175">
          <a:extLst>
            <a:ext uri="{FF2B5EF4-FFF2-40B4-BE49-F238E27FC236}">
              <a16:creationId xmlns:a16="http://schemas.microsoft.com/office/drawing/2014/main" id="{FE7DA4AA-15E5-4467-89C7-E9465FBA2529}"/>
            </a:ext>
          </a:extLst>
        </xdr:cNvPr>
        <xdr:cNvSpPr/>
      </xdr:nvSpPr>
      <xdr:spPr>
        <a:xfrm>
          <a:off x="59309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77" name="正方形/長方形 176">
          <a:extLst>
            <a:ext uri="{FF2B5EF4-FFF2-40B4-BE49-F238E27FC236}">
              <a16:creationId xmlns:a16="http://schemas.microsoft.com/office/drawing/2014/main" id="{D7DDC627-C999-41B4-9462-A456A86E721F}"/>
            </a:ext>
          </a:extLst>
        </xdr:cNvPr>
        <xdr:cNvSpPr/>
      </xdr:nvSpPr>
      <xdr:spPr>
        <a:xfrm>
          <a:off x="59309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78" name="正方形/長方形 177">
          <a:extLst>
            <a:ext uri="{FF2B5EF4-FFF2-40B4-BE49-F238E27FC236}">
              <a16:creationId xmlns:a16="http://schemas.microsoft.com/office/drawing/2014/main" id="{143CA05B-479F-41AA-A6ED-DB2967A5A05D}"/>
            </a:ext>
          </a:extLst>
        </xdr:cNvPr>
        <xdr:cNvSpPr/>
      </xdr:nvSpPr>
      <xdr:spPr>
        <a:xfrm>
          <a:off x="68326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79" name="正方形/長方形 178">
          <a:extLst>
            <a:ext uri="{FF2B5EF4-FFF2-40B4-BE49-F238E27FC236}">
              <a16:creationId xmlns:a16="http://schemas.microsoft.com/office/drawing/2014/main" id="{A149682B-E3C6-4BB7-BCE6-21B8C12736AB}"/>
            </a:ext>
          </a:extLst>
        </xdr:cNvPr>
        <xdr:cNvSpPr/>
      </xdr:nvSpPr>
      <xdr:spPr>
        <a:xfrm>
          <a:off x="68326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80" name="正方形/長方形 179">
          <a:extLst>
            <a:ext uri="{FF2B5EF4-FFF2-40B4-BE49-F238E27FC236}">
              <a16:creationId xmlns:a16="http://schemas.microsoft.com/office/drawing/2014/main" id="{649F6020-38CE-42DC-BCEB-9DD78883614B}"/>
            </a:ext>
          </a:extLst>
        </xdr:cNvPr>
        <xdr:cNvSpPr/>
      </xdr:nvSpPr>
      <xdr:spPr>
        <a:xfrm>
          <a:off x="78384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81" name="正方形/長方形 180">
          <a:extLst>
            <a:ext uri="{FF2B5EF4-FFF2-40B4-BE49-F238E27FC236}">
              <a16:creationId xmlns:a16="http://schemas.microsoft.com/office/drawing/2014/main" id="{53C85B9F-7646-4165-95B4-4A3A41D1FFAB}"/>
            </a:ext>
          </a:extLst>
        </xdr:cNvPr>
        <xdr:cNvSpPr/>
      </xdr:nvSpPr>
      <xdr:spPr>
        <a:xfrm>
          <a:off x="78384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292,717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82" name="正方形/長方形 181">
          <a:extLst>
            <a:ext uri="{FF2B5EF4-FFF2-40B4-BE49-F238E27FC236}">
              <a16:creationId xmlns:a16="http://schemas.microsoft.com/office/drawing/2014/main" id="{0181CD1D-4359-4F81-AF26-FEEE43A030E3}"/>
            </a:ext>
          </a:extLst>
        </xdr:cNvPr>
        <xdr:cNvSpPr/>
      </xdr:nvSpPr>
      <xdr:spPr>
        <a:xfrm>
          <a:off x="5826760" y="894207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83" name="テキスト ボックス 182">
          <a:extLst>
            <a:ext uri="{FF2B5EF4-FFF2-40B4-BE49-F238E27FC236}">
              <a16:creationId xmlns:a16="http://schemas.microsoft.com/office/drawing/2014/main" id="{F35FB3D5-CAD7-472A-9017-A88967693378}"/>
            </a:ext>
          </a:extLst>
        </xdr:cNvPr>
        <xdr:cNvSpPr txBox="1"/>
      </xdr:nvSpPr>
      <xdr:spPr>
        <a:xfrm>
          <a:off x="5788660" y="875538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84" name="直線コネクタ 183">
          <a:extLst>
            <a:ext uri="{FF2B5EF4-FFF2-40B4-BE49-F238E27FC236}">
              <a16:creationId xmlns:a16="http://schemas.microsoft.com/office/drawing/2014/main" id="{EAE21279-78EE-486E-ABF9-204E812233E2}"/>
            </a:ext>
          </a:extLst>
        </xdr:cNvPr>
        <xdr:cNvCxnSpPr/>
      </xdr:nvCxnSpPr>
      <xdr:spPr>
        <a:xfrm>
          <a:off x="5826760" y="111785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130628</xdr:rowOff>
    </xdr:from>
    <xdr:to>
      <xdr:col>59</xdr:col>
      <xdr:colOff>50800</xdr:colOff>
      <xdr:row>64</xdr:row>
      <xdr:rowOff>130628</xdr:rowOff>
    </xdr:to>
    <xdr:cxnSp macro="">
      <xdr:nvCxnSpPr>
        <xdr:cNvPr id="185" name="直線コネクタ 184">
          <a:extLst>
            <a:ext uri="{FF2B5EF4-FFF2-40B4-BE49-F238E27FC236}">
              <a16:creationId xmlns:a16="http://schemas.microsoft.com/office/drawing/2014/main" id="{BBD41C5A-559D-45C1-893B-1B01C5856542}"/>
            </a:ext>
          </a:extLst>
        </xdr:cNvPr>
        <xdr:cNvCxnSpPr/>
      </xdr:nvCxnSpPr>
      <xdr:spPr>
        <a:xfrm>
          <a:off x="5826760" y="10859588"/>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159855</xdr:rowOff>
    </xdr:from>
    <xdr:ext cx="248786" cy="259045"/>
    <xdr:sp macro="" textlink="">
      <xdr:nvSpPr>
        <xdr:cNvPr id="186" name="テキスト ボックス 185">
          <a:extLst>
            <a:ext uri="{FF2B5EF4-FFF2-40B4-BE49-F238E27FC236}">
              <a16:creationId xmlns:a16="http://schemas.microsoft.com/office/drawing/2014/main" id="{78A8BB0B-6A1A-460B-8299-559124A6B4F1}"/>
            </a:ext>
          </a:extLst>
        </xdr:cNvPr>
        <xdr:cNvSpPr txBox="1"/>
      </xdr:nvSpPr>
      <xdr:spPr>
        <a:xfrm>
          <a:off x="5600834" y="1072117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146957</xdr:rowOff>
    </xdr:from>
    <xdr:to>
      <xdr:col>59</xdr:col>
      <xdr:colOff>50800</xdr:colOff>
      <xdr:row>62</xdr:row>
      <xdr:rowOff>146957</xdr:rowOff>
    </xdr:to>
    <xdr:cxnSp macro="">
      <xdr:nvCxnSpPr>
        <xdr:cNvPr id="187" name="直線コネクタ 186">
          <a:extLst>
            <a:ext uri="{FF2B5EF4-FFF2-40B4-BE49-F238E27FC236}">
              <a16:creationId xmlns:a16="http://schemas.microsoft.com/office/drawing/2014/main" id="{938C96FF-0BD4-48A3-9DB6-3DB53840EC34}"/>
            </a:ext>
          </a:extLst>
        </xdr:cNvPr>
        <xdr:cNvCxnSpPr/>
      </xdr:nvCxnSpPr>
      <xdr:spPr>
        <a:xfrm>
          <a:off x="5826760" y="10540637"/>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62</xdr:row>
      <xdr:rowOff>4734</xdr:rowOff>
    </xdr:from>
    <xdr:ext cx="685572" cy="259045"/>
    <xdr:sp macro="" textlink="">
      <xdr:nvSpPr>
        <xdr:cNvPr id="188" name="テキスト ボックス 187">
          <a:extLst>
            <a:ext uri="{FF2B5EF4-FFF2-40B4-BE49-F238E27FC236}">
              <a16:creationId xmlns:a16="http://schemas.microsoft.com/office/drawing/2014/main" id="{55C73281-95A1-4D76-8C6A-A64BCD2E7D01}"/>
            </a:ext>
          </a:extLst>
        </xdr:cNvPr>
        <xdr:cNvSpPr txBox="1"/>
      </xdr:nvSpPr>
      <xdr:spPr>
        <a:xfrm>
          <a:off x="5209768" y="10398414"/>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163285</xdr:rowOff>
    </xdr:from>
    <xdr:to>
      <xdr:col>59</xdr:col>
      <xdr:colOff>50800</xdr:colOff>
      <xdr:row>60</xdr:row>
      <xdr:rowOff>163285</xdr:rowOff>
    </xdr:to>
    <xdr:cxnSp macro="">
      <xdr:nvCxnSpPr>
        <xdr:cNvPr id="189" name="直線コネクタ 188">
          <a:extLst>
            <a:ext uri="{FF2B5EF4-FFF2-40B4-BE49-F238E27FC236}">
              <a16:creationId xmlns:a16="http://schemas.microsoft.com/office/drawing/2014/main" id="{8C11F62C-BA65-4C29-B3FD-C56A13481A2C}"/>
            </a:ext>
          </a:extLst>
        </xdr:cNvPr>
        <xdr:cNvCxnSpPr/>
      </xdr:nvCxnSpPr>
      <xdr:spPr>
        <a:xfrm>
          <a:off x="5826760" y="10221685"/>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60</xdr:row>
      <xdr:rowOff>21062</xdr:rowOff>
    </xdr:from>
    <xdr:ext cx="685572" cy="259045"/>
    <xdr:sp macro="" textlink="">
      <xdr:nvSpPr>
        <xdr:cNvPr id="190" name="テキスト ボックス 189">
          <a:extLst>
            <a:ext uri="{FF2B5EF4-FFF2-40B4-BE49-F238E27FC236}">
              <a16:creationId xmlns:a16="http://schemas.microsoft.com/office/drawing/2014/main" id="{71525424-70F0-4966-86D9-B8390DFB50A5}"/>
            </a:ext>
          </a:extLst>
        </xdr:cNvPr>
        <xdr:cNvSpPr txBox="1"/>
      </xdr:nvSpPr>
      <xdr:spPr>
        <a:xfrm>
          <a:off x="5209768" y="1007946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8165</xdr:rowOff>
    </xdr:from>
    <xdr:to>
      <xdr:col>59</xdr:col>
      <xdr:colOff>50800</xdr:colOff>
      <xdr:row>59</xdr:row>
      <xdr:rowOff>8165</xdr:rowOff>
    </xdr:to>
    <xdr:cxnSp macro="">
      <xdr:nvCxnSpPr>
        <xdr:cNvPr id="191" name="直線コネクタ 190">
          <a:extLst>
            <a:ext uri="{FF2B5EF4-FFF2-40B4-BE49-F238E27FC236}">
              <a16:creationId xmlns:a16="http://schemas.microsoft.com/office/drawing/2014/main" id="{029084A4-53EB-4FE2-ACFB-A26F7A0C629E}"/>
            </a:ext>
          </a:extLst>
        </xdr:cNvPr>
        <xdr:cNvCxnSpPr/>
      </xdr:nvCxnSpPr>
      <xdr:spPr>
        <a:xfrm>
          <a:off x="5826760" y="9898925"/>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58</xdr:row>
      <xdr:rowOff>37392</xdr:rowOff>
    </xdr:from>
    <xdr:ext cx="685572" cy="259045"/>
    <xdr:sp macro="" textlink="">
      <xdr:nvSpPr>
        <xdr:cNvPr id="192" name="テキスト ボックス 191">
          <a:extLst>
            <a:ext uri="{FF2B5EF4-FFF2-40B4-BE49-F238E27FC236}">
              <a16:creationId xmlns:a16="http://schemas.microsoft.com/office/drawing/2014/main" id="{206C197F-C0E8-4494-B591-227043FBF0E9}"/>
            </a:ext>
          </a:extLst>
        </xdr:cNvPr>
        <xdr:cNvSpPr txBox="1"/>
      </xdr:nvSpPr>
      <xdr:spPr>
        <a:xfrm>
          <a:off x="5209768" y="976051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24493</xdr:rowOff>
    </xdr:from>
    <xdr:to>
      <xdr:col>59</xdr:col>
      <xdr:colOff>50800</xdr:colOff>
      <xdr:row>57</xdr:row>
      <xdr:rowOff>24493</xdr:rowOff>
    </xdr:to>
    <xdr:cxnSp macro="">
      <xdr:nvCxnSpPr>
        <xdr:cNvPr id="193" name="直線コネクタ 192">
          <a:extLst>
            <a:ext uri="{FF2B5EF4-FFF2-40B4-BE49-F238E27FC236}">
              <a16:creationId xmlns:a16="http://schemas.microsoft.com/office/drawing/2014/main" id="{09156635-609F-4C43-B0C1-E3E74E55C757}"/>
            </a:ext>
          </a:extLst>
        </xdr:cNvPr>
        <xdr:cNvCxnSpPr/>
      </xdr:nvCxnSpPr>
      <xdr:spPr>
        <a:xfrm>
          <a:off x="5826760" y="9579973"/>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53720</xdr:rowOff>
    </xdr:from>
    <xdr:ext cx="685572" cy="259045"/>
    <xdr:sp macro="" textlink="">
      <xdr:nvSpPr>
        <xdr:cNvPr id="194" name="テキスト ボックス 193">
          <a:extLst>
            <a:ext uri="{FF2B5EF4-FFF2-40B4-BE49-F238E27FC236}">
              <a16:creationId xmlns:a16="http://schemas.microsoft.com/office/drawing/2014/main" id="{80798C52-E20B-4B65-B5B8-7FBD7FEC44D7}"/>
            </a:ext>
          </a:extLst>
        </xdr:cNvPr>
        <xdr:cNvSpPr txBox="1"/>
      </xdr:nvSpPr>
      <xdr:spPr>
        <a:xfrm>
          <a:off x="5209768" y="944156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40822</xdr:rowOff>
    </xdr:from>
    <xdr:to>
      <xdr:col>59</xdr:col>
      <xdr:colOff>50800</xdr:colOff>
      <xdr:row>55</xdr:row>
      <xdr:rowOff>40822</xdr:rowOff>
    </xdr:to>
    <xdr:cxnSp macro="">
      <xdr:nvCxnSpPr>
        <xdr:cNvPr id="195" name="直線コネクタ 194">
          <a:extLst>
            <a:ext uri="{FF2B5EF4-FFF2-40B4-BE49-F238E27FC236}">
              <a16:creationId xmlns:a16="http://schemas.microsoft.com/office/drawing/2014/main" id="{8643F487-0B67-495B-93F4-951FF7D3A55D}"/>
            </a:ext>
          </a:extLst>
        </xdr:cNvPr>
        <xdr:cNvCxnSpPr/>
      </xdr:nvCxnSpPr>
      <xdr:spPr>
        <a:xfrm>
          <a:off x="5826760" y="9261022"/>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54</xdr:row>
      <xdr:rowOff>70049</xdr:rowOff>
    </xdr:from>
    <xdr:ext cx="685572" cy="259045"/>
    <xdr:sp macro="" textlink="">
      <xdr:nvSpPr>
        <xdr:cNvPr id="196" name="テキスト ボックス 195">
          <a:extLst>
            <a:ext uri="{FF2B5EF4-FFF2-40B4-BE49-F238E27FC236}">
              <a16:creationId xmlns:a16="http://schemas.microsoft.com/office/drawing/2014/main" id="{BE391010-35C9-4865-9451-2538EA08242C}"/>
            </a:ext>
          </a:extLst>
        </xdr:cNvPr>
        <xdr:cNvSpPr txBox="1"/>
      </xdr:nvSpPr>
      <xdr:spPr>
        <a:xfrm>
          <a:off x="5209768" y="912260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97" name="直線コネクタ 196">
          <a:extLst>
            <a:ext uri="{FF2B5EF4-FFF2-40B4-BE49-F238E27FC236}">
              <a16:creationId xmlns:a16="http://schemas.microsoft.com/office/drawing/2014/main" id="{946DDC76-BCB7-480C-AB9D-9632DC146A8E}"/>
            </a:ext>
          </a:extLst>
        </xdr:cNvPr>
        <xdr:cNvCxnSpPr/>
      </xdr:nvCxnSpPr>
      <xdr:spPr>
        <a:xfrm>
          <a:off x="5826760" y="894207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198" name="テキスト ボックス 197">
          <a:extLst>
            <a:ext uri="{FF2B5EF4-FFF2-40B4-BE49-F238E27FC236}">
              <a16:creationId xmlns:a16="http://schemas.microsoft.com/office/drawing/2014/main" id="{1F052B0F-DFBA-4AD8-9CD4-51F5C3BDE3E7}"/>
            </a:ext>
          </a:extLst>
        </xdr:cNvPr>
        <xdr:cNvSpPr txBox="1"/>
      </xdr:nvSpPr>
      <xdr:spPr>
        <a:xfrm>
          <a:off x="5209768" y="880365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99" name="【橋りょう・トンネル】&#10;一人当たり有形固定資産（償却資産）額グラフ枠">
          <a:extLst>
            <a:ext uri="{FF2B5EF4-FFF2-40B4-BE49-F238E27FC236}">
              <a16:creationId xmlns:a16="http://schemas.microsoft.com/office/drawing/2014/main" id="{3DED276B-C41E-424D-948D-E0645630D16B}"/>
            </a:ext>
          </a:extLst>
        </xdr:cNvPr>
        <xdr:cNvSpPr/>
      </xdr:nvSpPr>
      <xdr:spPr>
        <a:xfrm>
          <a:off x="5826760" y="894207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12851</xdr:rowOff>
    </xdr:from>
    <xdr:to>
      <xdr:col>54</xdr:col>
      <xdr:colOff>189865</xdr:colOff>
      <xdr:row>64</xdr:row>
      <xdr:rowOff>128610</xdr:rowOff>
    </xdr:to>
    <xdr:cxnSp macro="">
      <xdr:nvCxnSpPr>
        <xdr:cNvPr id="200" name="直線コネクタ 199">
          <a:extLst>
            <a:ext uri="{FF2B5EF4-FFF2-40B4-BE49-F238E27FC236}">
              <a16:creationId xmlns:a16="http://schemas.microsoft.com/office/drawing/2014/main" id="{052F607A-AA64-43D5-A320-5E239C8A6DFB}"/>
            </a:ext>
          </a:extLst>
        </xdr:cNvPr>
        <xdr:cNvCxnSpPr/>
      </xdr:nvCxnSpPr>
      <xdr:spPr>
        <a:xfrm flipV="1">
          <a:off x="9219565" y="9400691"/>
          <a:ext cx="0" cy="14568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132437</xdr:rowOff>
    </xdr:from>
    <xdr:ext cx="469744" cy="259045"/>
    <xdr:sp macro="" textlink="">
      <xdr:nvSpPr>
        <xdr:cNvPr id="201" name="【橋りょう・トンネル】&#10;一人当たり有形固定資産（償却資産）額最小値テキスト">
          <a:extLst>
            <a:ext uri="{FF2B5EF4-FFF2-40B4-BE49-F238E27FC236}">
              <a16:creationId xmlns:a16="http://schemas.microsoft.com/office/drawing/2014/main" id="{9D002243-60EF-4C83-ABC9-1C89CD9B3618}"/>
            </a:ext>
          </a:extLst>
        </xdr:cNvPr>
        <xdr:cNvSpPr txBox="1"/>
      </xdr:nvSpPr>
      <xdr:spPr>
        <a:xfrm>
          <a:off x="9258300" y="108613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128610</xdr:rowOff>
    </xdr:from>
    <xdr:to>
      <xdr:col>55</xdr:col>
      <xdr:colOff>88900</xdr:colOff>
      <xdr:row>64</xdr:row>
      <xdr:rowOff>128610</xdr:rowOff>
    </xdr:to>
    <xdr:cxnSp macro="">
      <xdr:nvCxnSpPr>
        <xdr:cNvPr id="202" name="直線コネクタ 201">
          <a:extLst>
            <a:ext uri="{FF2B5EF4-FFF2-40B4-BE49-F238E27FC236}">
              <a16:creationId xmlns:a16="http://schemas.microsoft.com/office/drawing/2014/main" id="{4F7D652E-2210-4E41-95A7-1E1D9DCBB845}"/>
            </a:ext>
          </a:extLst>
        </xdr:cNvPr>
        <xdr:cNvCxnSpPr/>
      </xdr:nvCxnSpPr>
      <xdr:spPr>
        <a:xfrm>
          <a:off x="9154160" y="1085757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130978</xdr:rowOff>
    </xdr:from>
    <xdr:ext cx="690189" cy="259045"/>
    <xdr:sp macro="" textlink="">
      <xdr:nvSpPr>
        <xdr:cNvPr id="203" name="【橋りょう・トンネル】&#10;一人当たり有形固定資産（償却資産）額最大値テキスト">
          <a:extLst>
            <a:ext uri="{FF2B5EF4-FFF2-40B4-BE49-F238E27FC236}">
              <a16:creationId xmlns:a16="http://schemas.microsoft.com/office/drawing/2014/main" id="{A8B756F3-A54E-4A70-AC07-F580C8298715}"/>
            </a:ext>
          </a:extLst>
        </xdr:cNvPr>
        <xdr:cNvSpPr txBox="1"/>
      </xdr:nvSpPr>
      <xdr:spPr>
        <a:xfrm>
          <a:off x="9258300" y="918353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4,560,648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12851</xdr:rowOff>
    </xdr:from>
    <xdr:to>
      <xdr:col>55</xdr:col>
      <xdr:colOff>88900</xdr:colOff>
      <xdr:row>56</xdr:row>
      <xdr:rowOff>12851</xdr:rowOff>
    </xdr:to>
    <xdr:cxnSp macro="">
      <xdr:nvCxnSpPr>
        <xdr:cNvPr id="204" name="直線コネクタ 203">
          <a:extLst>
            <a:ext uri="{FF2B5EF4-FFF2-40B4-BE49-F238E27FC236}">
              <a16:creationId xmlns:a16="http://schemas.microsoft.com/office/drawing/2014/main" id="{0A834AED-5599-4A6D-B7C0-EA5F3304D3EA}"/>
            </a:ext>
          </a:extLst>
        </xdr:cNvPr>
        <xdr:cNvCxnSpPr/>
      </xdr:nvCxnSpPr>
      <xdr:spPr>
        <a:xfrm>
          <a:off x="9154160" y="940069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45688</xdr:rowOff>
    </xdr:from>
    <xdr:ext cx="690189" cy="259045"/>
    <xdr:sp macro="" textlink="">
      <xdr:nvSpPr>
        <xdr:cNvPr id="205" name="【橋りょう・トンネル】&#10;一人当たり有形固定資産（償却資産）額平均値テキスト">
          <a:extLst>
            <a:ext uri="{FF2B5EF4-FFF2-40B4-BE49-F238E27FC236}">
              <a16:creationId xmlns:a16="http://schemas.microsoft.com/office/drawing/2014/main" id="{56CFDDCA-459D-4914-B3C6-663E2B2E7356}"/>
            </a:ext>
          </a:extLst>
        </xdr:cNvPr>
        <xdr:cNvSpPr txBox="1"/>
      </xdr:nvSpPr>
      <xdr:spPr>
        <a:xfrm>
          <a:off x="9258300" y="10439368"/>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1,088,484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67261</xdr:rowOff>
    </xdr:from>
    <xdr:to>
      <xdr:col>55</xdr:col>
      <xdr:colOff>50800</xdr:colOff>
      <xdr:row>62</xdr:row>
      <xdr:rowOff>168861</xdr:rowOff>
    </xdr:to>
    <xdr:sp macro="" textlink="">
      <xdr:nvSpPr>
        <xdr:cNvPr id="206" name="フローチャート: 判断 205">
          <a:extLst>
            <a:ext uri="{FF2B5EF4-FFF2-40B4-BE49-F238E27FC236}">
              <a16:creationId xmlns:a16="http://schemas.microsoft.com/office/drawing/2014/main" id="{B62BE32D-C5EC-4C14-9D05-B7997C76A775}"/>
            </a:ext>
          </a:extLst>
        </xdr:cNvPr>
        <xdr:cNvSpPr/>
      </xdr:nvSpPr>
      <xdr:spPr>
        <a:xfrm>
          <a:off x="9192260" y="10460941"/>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83954</xdr:rowOff>
    </xdr:from>
    <xdr:to>
      <xdr:col>50</xdr:col>
      <xdr:colOff>165100</xdr:colOff>
      <xdr:row>63</xdr:row>
      <xdr:rowOff>14104</xdr:rowOff>
    </xdr:to>
    <xdr:sp macro="" textlink="">
      <xdr:nvSpPr>
        <xdr:cNvPr id="207" name="フローチャート: 判断 206">
          <a:extLst>
            <a:ext uri="{FF2B5EF4-FFF2-40B4-BE49-F238E27FC236}">
              <a16:creationId xmlns:a16="http://schemas.microsoft.com/office/drawing/2014/main" id="{B5833639-F842-4DA5-B604-98EA876CA204}"/>
            </a:ext>
          </a:extLst>
        </xdr:cNvPr>
        <xdr:cNvSpPr/>
      </xdr:nvSpPr>
      <xdr:spPr>
        <a:xfrm>
          <a:off x="8445500" y="1047763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125829</xdr:rowOff>
    </xdr:from>
    <xdr:to>
      <xdr:col>46</xdr:col>
      <xdr:colOff>38100</xdr:colOff>
      <xdr:row>63</xdr:row>
      <xdr:rowOff>55979</xdr:rowOff>
    </xdr:to>
    <xdr:sp macro="" textlink="">
      <xdr:nvSpPr>
        <xdr:cNvPr id="208" name="フローチャート: 判断 207">
          <a:extLst>
            <a:ext uri="{FF2B5EF4-FFF2-40B4-BE49-F238E27FC236}">
              <a16:creationId xmlns:a16="http://schemas.microsoft.com/office/drawing/2014/main" id="{E0D0E71A-3B91-4F21-8144-1CEB3885F720}"/>
            </a:ext>
          </a:extLst>
        </xdr:cNvPr>
        <xdr:cNvSpPr/>
      </xdr:nvSpPr>
      <xdr:spPr>
        <a:xfrm>
          <a:off x="7670800" y="10519509"/>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09" name="テキスト ボックス 208">
          <a:extLst>
            <a:ext uri="{FF2B5EF4-FFF2-40B4-BE49-F238E27FC236}">
              <a16:creationId xmlns:a16="http://schemas.microsoft.com/office/drawing/2014/main" id="{37983837-36A9-41A1-A225-8C59CA5B92FC}"/>
            </a:ext>
          </a:extLst>
        </xdr:cNvPr>
        <xdr:cNvSpPr txBox="1"/>
      </xdr:nvSpPr>
      <xdr:spPr>
        <a:xfrm>
          <a:off x="90525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10" name="テキスト ボックス 209">
          <a:extLst>
            <a:ext uri="{FF2B5EF4-FFF2-40B4-BE49-F238E27FC236}">
              <a16:creationId xmlns:a16="http://schemas.microsoft.com/office/drawing/2014/main" id="{EC2B3355-CB8C-44C8-A93C-C43DB2536A48}"/>
            </a:ext>
          </a:extLst>
        </xdr:cNvPr>
        <xdr:cNvSpPr txBox="1"/>
      </xdr:nvSpPr>
      <xdr:spPr>
        <a:xfrm>
          <a:off x="83286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11" name="テキスト ボックス 210">
          <a:extLst>
            <a:ext uri="{FF2B5EF4-FFF2-40B4-BE49-F238E27FC236}">
              <a16:creationId xmlns:a16="http://schemas.microsoft.com/office/drawing/2014/main" id="{3F23E833-F354-4C4F-89E7-E962A219A34D}"/>
            </a:ext>
          </a:extLst>
        </xdr:cNvPr>
        <xdr:cNvSpPr txBox="1"/>
      </xdr:nvSpPr>
      <xdr:spPr>
        <a:xfrm>
          <a:off x="75463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12" name="テキスト ボックス 211">
          <a:extLst>
            <a:ext uri="{FF2B5EF4-FFF2-40B4-BE49-F238E27FC236}">
              <a16:creationId xmlns:a16="http://schemas.microsoft.com/office/drawing/2014/main" id="{7909CF66-E8E4-4906-9864-D4575EADF4B3}"/>
            </a:ext>
          </a:extLst>
        </xdr:cNvPr>
        <xdr:cNvSpPr txBox="1"/>
      </xdr:nvSpPr>
      <xdr:spPr>
        <a:xfrm>
          <a:off x="67564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13" name="テキスト ボックス 212">
          <a:extLst>
            <a:ext uri="{FF2B5EF4-FFF2-40B4-BE49-F238E27FC236}">
              <a16:creationId xmlns:a16="http://schemas.microsoft.com/office/drawing/2014/main" id="{F5BD5A40-E573-462A-BCA8-7F53DE329574}"/>
            </a:ext>
          </a:extLst>
        </xdr:cNvPr>
        <xdr:cNvSpPr txBox="1"/>
      </xdr:nvSpPr>
      <xdr:spPr>
        <a:xfrm>
          <a:off x="59817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59</xdr:row>
      <xdr:rowOff>103084</xdr:rowOff>
    </xdr:from>
    <xdr:to>
      <xdr:col>55</xdr:col>
      <xdr:colOff>50800</xdr:colOff>
      <xdr:row>60</xdr:row>
      <xdr:rowOff>33234</xdr:rowOff>
    </xdr:to>
    <xdr:sp macro="" textlink="">
      <xdr:nvSpPr>
        <xdr:cNvPr id="214" name="楕円 213">
          <a:extLst>
            <a:ext uri="{FF2B5EF4-FFF2-40B4-BE49-F238E27FC236}">
              <a16:creationId xmlns:a16="http://schemas.microsoft.com/office/drawing/2014/main" id="{5936269F-AAFA-4AA6-A9B4-F6F68B782193}"/>
            </a:ext>
          </a:extLst>
        </xdr:cNvPr>
        <xdr:cNvSpPr/>
      </xdr:nvSpPr>
      <xdr:spPr>
        <a:xfrm>
          <a:off x="9192260" y="9993844"/>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58</xdr:row>
      <xdr:rowOff>125961</xdr:rowOff>
    </xdr:from>
    <xdr:ext cx="690189" cy="259045"/>
    <xdr:sp macro="" textlink="">
      <xdr:nvSpPr>
        <xdr:cNvPr id="215" name="【橋りょう・トンネル】&#10;一人当たり有形固定資産（償却資産）額該当値テキスト">
          <a:extLst>
            <a:ext uri="{FF2B5EF4-FFF2-40B4-BE49-F238E27FC236}">
              <a16:creationId xmlns:a16="http://schemas.microsoft.com/office/drawing/2014/main" id="{61A41B04-4F69-454C-8859-F1FD0D4C3802}"/>
            </a:ext>
          </a:extLst>
        </xdr:cNvPr>
        <xdr:cNvSpPr txBox="1"/>
      </xdr:nvSpPr>
      <xdr:spPr>
        <a:xfrm>
          <a:off x="9258300" y="984908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2,553,789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59</xdr:row>
      <xdr:rowOff>124243</xdr:rowOff>
    </xdr:from>
    <xdr:to>
      <xdr:col>50</xdr:col>
      <xdr:colOff>165100</xdr:colOff>
      <xdr:row>60</xdr:row>
      <xdr:rowOff>54393</xdr:rowOff>
    </xdr:to>
    <xdr:sp macro="" textlink="">
      <xdr:nvSpPr>
        <xdr:cNvPr id="216" name="楕円 215">
          <a:extLst>
            <a:ext uri="{FF2B5EF4-FFF2-40B4-BE49-F238E27FC236}">
              <a16:creationId xmlns:a16="http://schemas.microsoft.com/office/drawing/2014/main" id="{5246B355-FE8A-4FC7-A5A2-BF62392E5DD2}"/>
            </a:ext>
          </a:extLst>
        </xdr:cNvPr>
        <xdr:cNvSpPr/>
      </xdr:nvSpPr>
      <xdr:spPr>
        <a:xfrm>
          <a:off x="8445500" y="10015003"/>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59</xdr:row>
      <xdr:rowOff>153884</xdr:rowOff>
    </xdr:from>
    <xdr:to>
      <xdr:col>55</xdr:col>
      <xdr:colOff>0</xdr:colOff>
      <xdr:row>60</xdr:row>
      <xdr:rowOff>3593</xdr:rowOff>
    </xdr:to>
    <xdr:cxnSp macro="">
      <xdr:nvCxnSpPr>
        <xdr:cNvPr id="217" name="直線コネクタ 216">
          <a:extLst>
            <a:ext uri="{FF2B5EF4-FFF2-40B4-BE49-F238E27FC236}">
              <a16:creationId xmlns:a16="http://schemas.microsoft.com/office/drawing/2014/main" id="{279F7E48-CFBD-4B44-AC1A-3F742B47D7DB}"/>
            </a:ext>
          </a:extLst>
        </xdr:cNvPr>
        <xdr:cNvCxnSpPr/>
      </xdr:nvCxnSpPr>
      <xdr:spPr>
        <a:xfrm flipV="1">
          <a:off x="8496300" y="10044644"/>
          <a:ext cx="723900" cy="173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59</xdr:row>
      <xdr:rowOff>51715</xdr:rowOff>
    </xdr:from>
    <xdr:to>
      <xdr:col>46</xdr:col>
      <xdr:colOff>38100</xdr:colOff>
      <xdr:row>59</xdr:row>
      <xdr:rowOff>153315</xdr:rowOff>
    </xdr:to>
    <xdr:sp macro="" textlink="">
      <xdr:nvSpPr>
        <xdr:cNvPr id="218" name="楕円 217">
          <a:extLst>
            <a:ext uri="{FF2B5EF4-FFF2-40B4-BE49-F238E27FC236}">
              <a16:creationId xmlns:a16="http://schemas.microsoft.com/office/drawing/2014/main" id="{0E6FDD6F-875A-42AA-9280-24B3DDFFBAA7}"/>
            </a:ext>
          </a:extLst>
        </xdr:cNvPr>
        <xdr:cNvSpPr/>
      </xdr:nvSpPr>
      <xdr:spPr>
        <a:xfrm>
          <a:off x="7670800" y="9942475"/>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59</xdr:row>
      <xdr:rowOff>102515</xdr:rowOff>
    </xdr:from>
    <xdr:to>
      <xdr:col>50</xdr:col>
      <xdr:colOff>114300</xdr:colOff>
      <xdr:row>60</xdr:row>
      <xdr:rowOff>3593</xdr:rowOff>
    </xdr:to>
    <xdr:cxnSp macro="">
      <xdr:nvCxnSpPr>
        <xdr:cNvPr id="219" name="直線コネクタ 218">
          <a:extLst>
            <a:ext uri="{FF2B5EF4-FFF2-40B4-BE49-F238E27FC236}">
              <a16:creationId xmlns:a16="http://schemas.microsoft.com/office/drawing/2014/main" id="{D3FEC513-C5C9-411B-AD0B-C55E1F59174B}"/>
            </a:ext>
          </a:extLst>
        </xdr:cNvPr>
        <xdr:cNvCxnSpPr/>
      </xdr:nvCxnSpPr>
      <xdr:spPr>
        <a:xfrm>
          <a:off x="7713980" y="9993275"/>
          <a:ext cx="782320" cy="687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63</xdr:row>
      <xdr:rowOff>5231</xdr:rowOff>
    </xdr:from>
    <xdr:ext cx="690189" cy="259045"/>
    <xdr:sp macro="" textlink="">
      <xdr:nvSpPr>
        <xdr:cNvPr id="220" name="n_1aveValue【橋りょう・トンネル】&#10;一人当たり有形固定資産（償却資産）額">
          <a:extLst>
            <a:ext uri="{FF2B5EF4-FFF2-40B4-BE49-F238E27FC236}">
              <a16:creationId xmlns:a16="http://schemas.microsoft.com/office/drawing/2014/main" id="{8F41CFFF-4DC7-4730-91E3-96B6E4CFEC71}"/>
            </a:ext>
          </a:extLst>
        </xdr:cNvPr>
        <xdr:cNvSpPr txBox="1"/>
      </xdr:nvSpPr>
      <xdr:spPr>
        <a:xfrm>
          <a:off x="8184225" y="1056655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1,037,368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63</xdr:row>
      <xdr:rowOff>47106</xdr:rowOff>
    </xdr:from>
    <xdr:ext cx="599010" cy="259045"/>
    <xdr:sp macro="" textlink="">
      <xdr:nvSpPr>
        <xdr:cNvPr id="221" name="n_2aveValue【橋りょう・トンネル】&#10;一人当たり有形固定資産（償却資産）額">
          <a:extLst>
            <a:ext uri="{FF2B5EF4-FFF2-40B4-BE49-F238E27FC236}">
              <a16:creationId xmlns:a16="http://schemas.microsoft.com/office/drawing/2014/main" id="{2A667CF4-832E-4B92-AB03-582836B1A47D}"/>
            </a:ext>
          </a:extLst>
        </xdr:cNvPr>
        <xdr:cNvSpPr txBox="1"/>
      </xdr:nvSpPr>
      <xdr:spPr>
        <a:xfrm>
          <a:off x="7444955" y="106084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909,142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137505</xdr:colOff>
      <xdr:row>58</xdr:row>
      <xdr:rowOff>70920</xdr:rowOff>
    </xdr:from>
    <xdr:ext cx="690189" cy="259045"/>
    <xdr:sp macro="" textlink="">
      <xdr:nvSpPr>
        <xdr:cNvPr id="222" name="n_1mainValue【橋りょう・トンネル】&#10;一人当たり有形固定資産（償却資産）額">
          <a:extLst>
            <a:ext uri="{FF2B5EF4-FFF2-40B4-BE49-F238E27FC236}">
              <a16:creationId xmlns:a16="http://schemas.microsoft.com/office/drawing/2014/main" id="{38C6FE8E-DDAA-4040-8743-2F471C4DC064}"/>
            </a:ext>
          </a:extLst>
        </xdr:cNvPr>
        <xdr:cNvSpPr txBox="1"/>
      </xdr:nvSpPr>
      <xdr:spPr>
        <a:xfrm>
          <a:off x="8184225" y="979404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2,488,998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57</xdr:row>
      <xdr:rowOff>169842</xdr:rowOff>
    </xdr:from>
    <xdr:ext cx="690189" cy="259045"/>
    <xdr:sp macro="" textlink="">
      <xdr:nvSpPr>
        <xdr:cNvPr id="223" name="n_2mainValue【橋りょう・トンネル】&#10;一人当たり有形固定資産（償却資産）額">
          <a:extLst>
            <a:ext uri="{FF2B5EF4-FFF2-40B4-BE49-F238E27FC236}">
              <a16:creationId xmlns:a16="http://schemas.microsoft.com/office/drawing/2014/main" id="{D3A84DA6-7CC6-4156-951E-D6DBE16D1EE2}"/>
            </a:ext>
          </a:extLst>
        </xdr:cNvPr>
        <xdr:cNvSpPr txBox="1"/>
      </xdr:nvSpPr>
      <xdr:spPr>
        <a:xfrm>
          <a:off x="7399365" y="972532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2,711,089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24" name="正方形/長方形 223">
          <a:extLst>
            <a:ext uri="{FF2B5EF4-FFF2-40B4-BE49-F238E27FC236}">
              <a16:creationId xmlns:a16="http://schemas.microsoft.com/office/drawing/2014/main" id="{F09E2784-FBC8-4A14-BDC0-6A1CA0F49B80}"/>
            </a:ext>
          </a:extLst>
        </xdr:cNvPr>
        <xdr:cNvSpPr/>
      </xdr:nvSpPr>
      <xdr:spPr>
        <a:xfrm>
          <a:off x="670560" y="1155192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25" name="正方形/長方形 224">
          <a:extLst>
            <a:ext uri="{FF2B5EF4-FFF2-40B4-BE49-F238E27FC236}">
              <a16:creationId xmlns:a16="http://schemas.microsoft.com/office/drawing/2014/main" id="{EC9158BE-31BC-419D-9289-F4080D72E437}"/>
            </a:ext>
          </a:extLst>
        </xdr:cNvPr>
        <xdr:cNvSpPr/>
      </xdr:nvSpPr>
      <xdr:spPr>
        <a:xfrm>
          <a:off x="79756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26" name="正方形/長方形 225">
          <a:extLst>
            <a:ext uri="{FF2B5EF4-FFF2-40B4-BE49-F238E27FC236}">
              <a16:creationId xmlns:a16="http://schemas.microsoft.com/office/drawing/2014/main" id="{DD9E595D-9E15-4896-9DF2-368D6F06C159}"/>
            </a:ext>
          </a:extLst>
        </xdr:cNvPr>
        <xdr:cNvSpPr/>
      </xdr:nvSpPr>
      <xdr:spPr>
        <a:xfrm>
          <a:off x="79756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27" name="正方形/長方形 226">
          <a:extLst>
            <a:ext uri="{FF2B5EF4-FFF2-40B4-BE49-F238E27FC236}">
              <a16:creationId xmlns:a16="http://schemas.microsoft.com/office/drawing/2014/main" id="{FBEA1939-6FAA-4787-89EF-5EF306E2C2C7}"/>
            </a:ext>
          </a:extLst>
        </xdr:cNvPr>
        <xdr:cNvSpPr/>
      </xdr:nvSpPr>
      <xdr:spPr>
        <a:xfrm>
          <a:off x="16764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28" name="正方形/長方形 227">
          <a:extLst>
            <a:ext uri="{FF2B5EF4-FFF2-40B4-BE49-F238E27FC236}">
              <a16:creationId xmlns:a16="http://schemas.microsoft.com/office/drawing/2014/main" id="{6453CD2F-D785-44FA-B3F9-0B2B90CDF443}"/>
            </a:ext>
          </a:extLst>
        </xdr:cNvPr>
        <xdr:cNvSpPr/>
      </xdr:nvSpPr>
      <xdr:spPr>
        <a:xfrm>
          <a:off x="16764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29" name="正方形/長方形 228">
          <a:extLst>
            <a:ext uri="{FF2B5EF4-FFF2-40B4-BE49-F238E27FC236}">
              <a16:creationId xmlns:a16="http://schemas.microsoft.com/office/drawing/2014/main" id="{523B376C-9661-42F6-A154-4973A43F86C8}"/>
            </a:ext>
          </a:extLst>
        </xdr:cNvPr>
        <xdr:cNvSpPr/>
      </xdr:nvSpPr>
      <xdr:spPr>
        <a:xfrm>
          <a:off x="26822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30" name="正方形/長方形 229">
          <a:extLst>
            <a:ext uri="{FF2B5EF4-FFF2-40B4-BE49-F238E27FC236}">
              <a16:creationId xmlns:a16="http://schemas.microsoft.com/office/drawing/2014/main" id="{4DBFF1D3-7339-462C-AD24-A687948EC715}"/>
            </a:ext>
          </a:extLst>
        </xdr:cNvPr>
        <xdr:cNvSpPr/>
      </xdr:nvSpPr>
      <xdr:spPr>
        <a:xfrm>
          <a:off x="26822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31" name="正方形/長方形 230">
          <a:extLst>
            <a:ext uri="{FF2B5EF4-FFF2-40B4-BE49-F238E27FC236}">
              <a16:creationId xmlns:a16="http://schemas.microsoft.com/office/drawing/2014/main" id="{D9DE7B64-D198-4D9A-A66E-135FE9692B62}"/>
            </a:ext>
          </a:extLst>
        </xdr:cNvPr>
        <xdr:cNvSpPr/>
      </xdr:nvSpPr>
      <xdr:spPr>
        <a:xfrm>
          <a:off x="670560" y="1266825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32" name="テキスト ボックス 231">
          <a:extLst>
            <a:ext uri="{FF2B5EF4-FFF2-40B4-BE49-F238E27FC236}">
              <a16:creationId xmlns:a16="http://schemas.microsoft.com/office/drawing/2014/main" id="{460ADF2F-E50C-4408-AA00-134F744ED20F}"/>
            </a:ext>
          </a:extLst>
        </xdr:cNvPr>
        <xdr:cNvSpPr txBox="1"/>
      </xdr:nvSpPr>
      <xdr:spPr>
        <a:xfrm>
          <a:off x="655320" y="1248156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33" name="直線コネクタ 232">
          <a:extLst>
            <a:ext uri="{FF2B5EF4-FFF2-40B4-BE49-F238E27FC236}">
              <a16:creationId xmlns:a16="http://schemas.microsoft.com/office/drawing/2014/main" id="{7F70A253-70B7-4A6C-B502-68A34E52CA2B}"/>
            </a:ext>
          </a:extLst>
        </xdr:cNvPr>
        <xdr:cNvCxnSpPr/>
      </xdr:nvCxnSpPr>
      <xdr:spPr>
        <a:xfrm>
          <a:off x="670560" y="149047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88</xdr:row>
      <xdr:rowOff>10177</xdr:rowOff>
    </xdr:from>
    <xdr:ext cx="338939" cy="259045"/>
    <xdr:sp macro="" textlink="">
      <xdr:nvSpPr>
        <xdr:cNvPr id="234" name="テキスト ボックス 233">
          <a:extLst>
            <a:ext uri="{FF2B5EF4-FFF2-40B4-BE49-F238E27FC236}">
              <a16:creationId xmlns:a16="http://schemas.microsoft.com/office/drawing/2014/main" id="{8BE368DD-2C8E-4895-830C-EF1EA3317443}"/>
            </a:ext>
          </a:extLst>
        </xdr:cNvPr>
        <xdr:cNvSpPr txBox="1"/>
      </xdr:nvSpPr>
      <xdr:spPr>
        <a:xfrm>
          <a:off x="377341" y="1476249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35" name="直線コネクタ 234">
          <a:extLst>
            <a:ext uri="{FF2B5EF4-FFF2-40B4-BE49-F238E27FC236}">
              <a16:creationId xmlns:a16="http://schemas.microsoft.com/office/drawing/2014/main" id="{A0295C86-2C6D-4A1E-B9E6-BA5D9961E116}"/>
            </a:ext>
          </a:extLst>
        </xdr:cNvPr>
        <xdr:cNvCxnSpPr/>
      </xdr:nvCxnSpPr>
      <xdr:spPr>
        <a:xfrm>
          <a:off x="670560" y="145313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85</xdr:row>
      <xdr:rowOff>143527</xdr:rowOff>
    </xdr:from>
    <xdr:ext cx="403059" cy="259045"/>
    <xdr:sp macro="" textlink="">
      <xdr:nvSpPr>
        <xdr:cNvPr id="236" name="テキスト ボックス 235">
          <a:extLst>
            <a:ext uri="{FF2B5EF4-FFF2-40B4-BE49-F238E27FC236}">
              <a16:creationId xmlns:a16="http://schemas.microsoft.com/office/drawing/2014/main" id="{6B14BC4E-2834-4890-B344-1AF971859332}"/>
            </a:ext>
          </a:extLst>
        </xdr:cNvPr>
        <xdr:cNvSpPr txBox="1"/>
      </xdr:nvSpPr>
      <xdr:spPr>
        <a:xfrm>
          <a:off x="336081" y="143929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37" name="直線コネクタ 236">
          <a:extLst>
            <a:ext uri="{FF2B5EF4-FFF2-40B4-BE49-F238E27FC236}">
              <a16:creationId xmlns:a16="http://schemas.microsoft.com/office/drawing/2014/main" id="{4E4F6DA7-703A-47B0-8D3E-D6B68EFD033E}"/>
            </a:ext>
          </a:extLst>
        </xdr:cNvPr>
        <xdr:cNvCxnSpPr/>
      </xdr:nvCxnSpPr>
      <xdr:spPr>
        <a:xfrm>
          <a:off x="670560" y="141579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38" name="テキスト ボックス 237">
          <a:extLst>
            <a:ext uri="{FF2B5EF4-FFF2-40B4-BE49-F238E27FC236}">
              <a16:creationId xmlns:a16="http://schemas.microsoft.com/office/drawing/2014/main" id="{08435AA6-2FF9-4234-A470-3885FC7DDFB3}"/>
            </a:ext>
          </a:extLst>
        </xdr:cNvPr>
        <xdr:cNvSpPr txBox="1"/>
      </xdr:nvSpPr>
      <xdr:spPr>
        <a:xfrm>
          <a:off x="336081" y="1401954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39" name="直線コネクタ 238">
          <a:extLst>
            <a:ext uri="{FF2B5EF4-FFF2-40B4-BE49-F238E27FC236}">
              <a16:creationId xmlns:a16="http://schemas.microsoft.com/office/drawing/2014/main" id="{AD54BC09-23C1-4C06-91AE-0AB2519BE893}"/>
            </a:ext>
          </a:extLst>
        </xdr:cNvPr>
        <xdr:cNvCxnSpPr/>
      </xdr:nvCxnSpPr>
      <xdr:spPr>
        <a:xfrm>
          <a:off x="670560" y="137845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40" name="テキスト ボックス 239">
          <a:extLst>
            <a:ext uri="{FF2B5EF4-FFF2-40B4-BE49-F238E27FC236}">
              <a16:creationId xmlns:a16="http://schemas.microsoft.com/office/drawing/2014/main" id="{CFCA83AC-543D-4618-AFA3-FCBE36A1F547}"/>
            </a:ext>
          </a:extLst>
        </xdr:cNvPr>
        <xdr:cNvSpPr txBox="1"/>
      </xdr:nvSpPr>
      <xdr:spPr>
        <a:xfrm>
          <a:off x="336081" y="136461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41" name="直線コネクタ 240">
          <a:extLst>
            <a:ext uri="{FF2B5EF4-FFF2-40B4-BE49-F238E27FC236}">
              <a16:creationId xmlns:a16="http://schemas.microsoft.com/office/drawing/2014/main" id="{38830731-B1B3-4BAE-955A-DEC1E98E39E6}"/>
            </a:ext>
          </a:extLst>
        </xdr:cNvPr>
        <xdr:cNvCxnSpPr/>
      </xdr:nvCxnSpPr>
      <xdr:spPr>
        <a:xfrm>
          <a:off x="670560" y="134112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42" name="テキスト ボックス 241">
          <a:extLst>
            <a:ext uri="{FF2B5EF4-FFF2-40B4-BE49-F238E27FC236}">
              <a16:creationId xmlns:a16="http://schemas.microsoft.com/office/drawing/2014/main" id="{9C96DC2A-7C22-4DDA-ABAD-C0F6AEB10D4F}"/>
            </a:ext>
          </a:extLst>
        </xdr:cNvPr>
        <xdr:cNvSpPr txBox="1"/>
      </xdr:nvSpPr>
      <xdr:spPr>
        <a:xfrm>
          <a:off x="336081" y="132727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43" name="直線コネクタ 242">
          <a:extLst>
            <a:ext uri="{FF2B5EF4-FFF2-40B4-BE49-F238E27FC236}">
              <a16:creationId xmlns:a16="http://schemas.microsoft.com/office/drawing/2014/main" id="{D25BA928-F2A5-4AC0-BE46-A50C965D6B53}"/>
            </a:ext>
          </a:extLst>
        </xdr:cNvPr>
        <xdr:cNvCxnSpPr/>
      </xdr:nvCxnSpPr>
      <xdr:spPr>
        <a:xfrm>
          <a:off x="670560" y="130416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76</xdr:row>
      <xdr:rowOff>162577</xdr:rowOff>
    </xdr:from>
    <xdr:ext cx="467179" cy="259045"/>
    <xdr:sp macro="" textlink="">
      <xdr:nvSpPr>
        <xdr:cNvPr id="244" name="テキスト ボックス 243">
          <a:extLst>
            <a:ext uri="{FF2B5EF4-FFF2-40B4-BE49-F238E27FC236}">
              <a16:creationId xmlns:a16="http://schemas.microsoft.com/office/drawing/2014/main" id="{1F653F17-A536-40EF-82B5-96760BBB8A1E}"/>
            </a:ext>
          </a:extLst>
        </xdr:cNvPr>
        <xdr:cNvSpPr txBox="1"/>
      </xdr:nvSpPr>
      <xdr:spPr>
        <a:xfrm>
          <a:off x="271961" y="129032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45" name="直線コネクタ 244">
          <a:extLst>
            <a:ext uri="{FF2B5EF4-FFF2-40B4-BE49-F238E27FC236}">
              <a16:creationId xmlns:a16="http://schemas.microsoft.com/office/drawing/2014/main" id="{F8F79019-3C0A-4C6B-85E1-E5979F21E695}"/>
            </a:ext>
          </a:extLst>
        </xdr:cNvPr>
        <xdr:cNvCxnSpPr/>
      </xdr:nvCxnSpPr>
      <xdr:spPr>
        <a:xfrm>
          <a:off x="670560" y="126682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74</xdr:row>
      <xdr:rowOff>124477</xdr:rowOff>
    </xdr:from>
    <xdr:ext cx="467179" cy="259045"/>
    <xdr:sp macro="" textlink="">
      <xdr:nvSpPr>
        <xdr:cNvPr id="246" name="テキスト ボックス 245">
          <a:extLst>
            <a:ext uri="{FF2B5EF4-FFF2-40B4-BE49-F238E27FC236}">
              <a16:creationId xmlns:a16="http://schemas.microsoft.com/office/drawing/2014/main" id="{63B810FC-AF35-4BD0-BCAE-EFAECC43409F}"/>
            </a:ext>
          </a:extLst>
        </xdr:cNvPr>
        <xdr:cNvSpPr txBox="1"/>
      </xdr:nvSpPr>
      <xdr:spPr>
        <a:xfrm>
          <a:off x="271961"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47" name="【公営住宅】&#10;有形固定資産減価償却率グラフ枠">
          <a:extLst>
            <a:ext uri="{FF2B5EF4-FFF2-40B4-BE49-F238E27FC236}">
              <a16:creationId xmlns:a16="http://schemas.microsoft.com/office/drawing/2014/main" id="{0D53BC86-44F5-4C3E-A743-12708AD17AD5}"/>
            </a:ext>
          </a:extLst>
        </xdr:cNvPr>
        <xdr:cNvSpPr/>
      </xdr:nvSpPr>
      <xdr:spPr>
        <a:xfrm>
          <a:off x="670560" y="1266825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133350</xdr:rowOff>
    </xdr:from>
    <xdr:to>
      <xdr:col>24</xdr:col>
      <xdr:colOff>62865</xdr:colOff>
      <xdr:row>86</xdr:row>
      <xdr:rowOff>127636</xdr:rowOff>
    </xdr:to>
    <xdr:cxnSp macro="">
      <xdr:nvCxnSpPr>
        <xdr:cNvPr id="248" name="直線コネクタ 247">
          <a:extLst>
            <a:ext uri="{FF2B5EF4-FFF2-40B4-BE49-F238E27FC236}">
              <a16:creationId xmlns:a16="http://schemas.microsoft.com/office/drawing/2014/main" id="{D9FB86A1-B8A7-40B0-B72C-8BB7CDF5FCF1}"/>
            </a:ext>
          </a:extLst>
        </xdr:cNvPr>
        <xdr:cNvCxnSpPr/>
      </xdr:nvCxnSpPr>
      <xdr:spPr>
        <a:xfrm flipV="1">
          <a:off x="4086225" y="13041630"/>
          <a:ext cx="0" cy="15030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131463</xdr:rowOff>
    </xdr:from>
    <xdr:ext cx="405111" cy="259045"/>
    <xdr:sp macro="" textlink="">
      <xdr:nvSpPr>
        <xdr:cNvPr id="249" name="【公営住宅】&#10;有形固定資産減価償却率最小値テキスト">
          <a:extLst>
            <a:ext uri="{FF2B5EF4-FFF2-40B4-BE49-F238E27FC236}">
              <a16:creationId xmlns:a16="http://schemas.microsoft.com/office/drawing/2014/main" id="{70E2B806-BA60-4A2B-BB1D-A1695D7572F8}"/>
            </a:ext>
          </a:extLst>
        </xdr:cNvPr>
        <xdr:cNvSpPr txBox="1"/>
      </xdr:nvSpPr>
      <xdr:spPr>
        <a:xfrm>
          <a:off x="4124960" y="145485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127636</xdr:rowOff>
    </xdr:from>
    <xdr:to>
      <xdr:col>24</xdr:col>
      <xdr:colOff>152400</xdr:colOff>
      <xdr:row>86</xdr:row>
      <xdr:rowOff>127636</xdr:rowOff>
    </xdr:to>
    <xdr:cxnSp macro="">
      <xdr:nvCxnSpPr>
        <xdr:cNvPr id="250" name="直線コネクタ 249">
          <a:extLst>
            <a:ext uri="{FF2B5EF4-FFF2-40B4-BE49-F238E27FC236}">
              <a16:creationId xmlns:a16="http://schemas.microsoft.com/office/drawing/2014/main" id="{3802E5C8-69A1-44CC-AA9B-467CFEE69120}"/>
            </a:ext>
          </a:extLst>
        </xdr:cNvPr>
        <xdr:cNvCxnSpPr/>
      </xdr:nvCxnSpPr>
      <xdr:spPr>
        <a:xfrm>
          <a:off x="4020820" y="1454467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80027</xdr:rowOff>
    </xdr:from>
    <xdr:ext cx="469744" cy="259045"/>
    <xdr:sp macro="" textlink="">
      <xdr:nvSpPr>
        <xdr:cNvPr id="251" name="【公営住宅】&#10;有形固定資産減価償却率最大値テキスト">
          <a:extLst>
            <a:ext uri="{FF2B5EF4-FFF2-40B4-BE49-F238E27FC236}">
              <a16:creationId xmlns:a16="http://schemas.microsoft.com/office/drawing/2014/main" id="{3962281F-49CF-4B69-91B3-492CCD1160FD}"/>
            </a:ext>
          </a:extLst>
        </xdr:cNvPr>
        <xdr:cNvSpPr txBox="1"/>
      </xdr:nvSpPr>
      <xdr:spPr>
        <a:xfrm>
          <a:off x="4124960" y="128206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133350</xdr:rowOff>
    </xdr:from>
    <xdr:to>
      <xdr:col>24</xdr:col>
      <xdr:colOff>152400</xdr:colOff>
      <xdr:row>77</xdr:row>
      <xdr:rowOff>133350</xdr:rowOff>
    </xdr:to>
    <xdr:cxnSp macro="">
      <xdr:nvCxnSpPr>
        <xdr:cNvPr id="252" name="直線コネクタ 251">
          <a:extLst>
            <a:ext uri="{FF2B5EF4-FFF2-40B4-BE49-F238E27FC236}">
              <a16:creationId xmlns:a16="http://schemas.microsoft.com/office/drawing/2014/main" id="{A1C840C3-01DD-4FF5-8791-696D908E79F5}"/>
            </a:ext>
          </a:extLst>
        </xdr:cNvPr>
        <xdr:cNvCxnSpPr/>
      </xdr:nvCxnSpPr>
      <xdr:spPr>
        <a:xfrm>
          <a:off x="4020820" y="1304163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71138</xdr:rowOff>
    </xdr:from>
    <xdr:ext cx="405111" cy="259045"/>
    <xdr:sp macro="" textlink="">
      <xdr:nvSpPr>
        <xdr:cNvPr id="253" name="【公営住宅】&#10;有形固定資産減価償却率平均値テキスト">
          <a:extLst>
            <a:ext uri="{FF2B5EF4-FFF2-40B4-BE49-F238E27FC236}">
              <a16:creationId xmlns:a16="http://schemas.microsoft.com/office/drawing/2014/main" id="{BC5E933A-9DE9-43C9-9586-6F6E8C0CE2CC}"/>
            </a:ext>
          </a:extLst>
        </xdr:cNvPr>
        <xdr:cNvSpPr txBox="1"/>
      </xdr:nvSpPr>
      <xdr:spPr>
        <a:xfrm>
          <a:off x="4124960" y="1364997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48261</xdr:rowOff>
    </xdr:from>
    <xdr:to>
      <xdr:col>24</xdr:col>
      <xdr:colOff>114300</xdr:colOff>
      <xdr:row>82</xdr:row>
      <xdr:rowOff>149861</xdr:rowOff>
    </xdr:to>
    <xdr:sp macro="" textlink="">
      <xdr:nvSpPr>
        <xdr:cNvPr id="254" name="フローチャート: 判断 253">
          <a:extLst>
            <a:ext uri="{FF2B5EF4-FFF2-40B4-BE49-F238E27FC236}">
              <a16:creationId xmlns:a16="http://schemas.microsoft.com/office/drawing/2014/main" id="{49D0705F-488E-4352-96BC-C8559CA06623}"/>
            </a:ext>
          </a:extLst>
        </xdr:cNvPr>
        <xdr:cNvSpPr/>
      </xdr:nvSpPr>
      <xdr:spPr>
        <a:xfrm>
          <a:off x="4036060" y="13794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59689</xdr:rowOff>
    </xdr:from>
    <xdr:to>
      <xdr:col>20</xdr:col>
      <xdr:colOff>38100</xdr:colOff>
      <xdr:row>82</xdr:row>
      <xdr:rowOff>161289</xdr:rowOff>
    </xdr:to>
    <xdr:sp macro="" textlink="">
      <xdr:nvSpPr>
        <xdr:cNvPr id="255" name="フローチャート: 判断 254">
          <a:extLst>
            <a:ext uri="{FF2B5EF4-FFF2-40B4-BE49-F238E27FC236}">
              <a16:creationId xmlns:a16="http://schemas.microsoft.com/office/drawing/2014/main" id="{113C0071-70B3-41F3-8659-A29FF767214A}"/>
            </a:ext>
          </a:extLst>
        </xdr:cNvPr>
        <xdr:cNvSpPr/>
      </xdr:nvSpPr>
      <xdr:spPr>
        <a:xfrm>
          <a:off x="3312160" y="13806169"/>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73025</xdr:rowOff>
    </xdr:from>
    <xdr:to>
      <xdr:col>15</xdr:col>
      <xdr:colOff>101600</xdr:colOff>
      <xdr:row>83</xdr:row>
      <xdr:rowOff>3175</xdr:rowOff>
    </xdr:to>
    <xdr:sp macro="" textlink="">
      <xdr:nvSpPr>
        <xdr:cNvPr id="256" name="フローチャート: 判断 255">
          <a:extLst>
            <a:ext uri="{FF2B5EF4-FFF2-40B4-BE49-F238E27FC236}">
              <a16:creationId xmlns:a16="http://schemas.microsoft.com/office/drawing/2014/main" id="{5EFBE8CB-F802-47A3-894A-855A877C236F}"/>
            </a:ext>
          </a:extLst>
        </xdr:cNvPr>
        <xdr:cNvSpPr/>
      </xdr:nvSpPr>
      <xdr:spPr>
        <a:xfrm>
          <a:off x="2514600" y="1381950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57" name="テキスト ボックス 256">
          <a:extLst>
            <a:ext uri="{FF2B5EF4-FFF2-40B4-BE49-F238E27FC236}">
              <a16:creationId xmlns:a16="http://schemas.microsoft.com/office/drawing/2014/main" id="{DA8951CC-C813-4147-9837-F2E5547C274D}"/>
            </a:ext>
          </a:extLst>
        </xdr:cNvPr>
        <xdr:cNvSpPr txBox="1"/>
      </xdr:nvSpPr>
      <xdr:spPr>
        <a:xfrm>
          <a:off x="391922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58" name="テキスト ボックス 257">
          <a:extLst>
            <a:ext uri="{FF2B5EF4-FFF2-40B4-BE49-F238E27FC236}">
              <a16:creationId xmlns:a16="http://schemas.microsoft.com/office/drawing/2014/main" id="{4378FF57-B805-4030-AD38-623DDD792F03}"/>
            </a:ext>
          </a:extLst>
        </xdr:cNvPr>
        <xdr:cNvSpPr txBox="1"/>
      </xdr:nvSpPr>
      <xdr:spPr>
        <a:xfrm>
          <a:off x="31877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59" name="テキスト ボックス 258">
          <a:extLst>
            <a:ext uri="{FF2B5EF4-FFF2-40B4-BE49-F238E27FC236}">
              <a16:creationId xmlns:a16="http://schemas.microsoft.com/office/drawing/2014/main" id="{6333920F-A279-4755-9E32-67A9CA55BB89}"/>
            </a:ext>
          </a:extLst>
        </xdr:cNvPr>
        <xdr:cNvSpPr txBox="1"/>
      </xdr:nvSpPr>
      <xdr:spPr>
        <a:xfrm>
          <a:off x="23977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60" name="テキスト ボックス 259">
          <a:extLst>
            <a:ext uri="{FF2B5EF4-FFF2-40B4-BE49-F238E27FC236}">
              <a16:creationId xmlns:a16="http://schemas.microsoft.com/office/drawing/2014/main" id="{B1A5B7D3-DACB-4A6D-8306-6B0460BB98FA}"/>
            </a:ext>
          </a:extLst>
        </xdr:cNvPr>
        <xdr:cNvSpPr txBox="1"/>
      </xdr:nvSpPr>
      <xdr:spPr>
        <a:xfrm>
          <a:off x="16230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61" name="テキスト ボックス 260">
          <a:extLst>
            <a:ext uri="{FF2B5EF4-FFF2-40B4-BE49-F238E27FC236}">
              <a16:creationId xmlns:a16="http://schemas.microsoft.com/office/drawing/2014/main" id="{022F75F1-3384-49A3-9854-A1FFC00AFCB4}"/>
            </a:ext>
          </a:extLst>
        </xdr:cNvPr>
        <xdr:cNvSpPr txBox="1"/>
      </xdr:nvSpPr>
      <xdr:spPr>
        <a:xfrm>
          <a:off x="8407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84</xdr:row>
      <xdr:rowOff>46355</xdr:rowOff>
    </xdr:from>
    <xdr:to>
      <xdr:col>24</xdr:col>
      <xdr:colOff>114300</xdr:colOff>
      <xdr:row>84</xdr:row>
      <xdr:rowOff>147955</xdr:rowOff>
    </xdr:to>
    <xdr:sp macro="" textlink="">
      <xdr:nvSpPr>
        <xdr:cNvPr id="262" name="楕円 261">
          <a:extLst>
            <a:ext uri="{FF2B5EF4-FFF2-40B4-BE49-F238E27FC236}">
              <a16:creationId xmlns:a16="http://schemas.microsoft.com/office/drawing/2014/main" id="{2D0DE969-0E48-45EE-9FBF-7693B63ADAA3}"/>
            </a:ext>
          </a:extLst>
        </xdr:cNvPr>
        <xdr:cNvSpPr/>
      </xdr:nvSpPr>
      <xdr:spPr>
        <a:xfrm>
          <a:off x="4036060" y="14128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84</xdr:row>
      <xdr:rowOff>24782</xdr:rowOff>
    </xdr:from>
    <xdr:ext cx="405111" cy="259045"/>
    <xdr:sp macro="" textlink="">
      <xdr:nvSpPr>
        <xdr:cNvPr id="263" name="【公営住宅】&#10;有形固定資産減価償却率該当値テキスト">
          <a:extLst>
            <a:ext uri="{FF2B5EF4-FFF2-40B4-BE49-F238E27FC236}">
              <a16:creationId xmlns:a16="http://schemas.microsoft.com/office/drawing/2014/main" id="{0923E87F-B541-48A5-BFDC-8BE022C9AF61}"/>
            </a:ext>
          </a:extLst>
        </xdr:cNvPr>
        <xdr:cNvSpPr txBox="1"/>
      </xdr:nvSpPr>
      <xdr:spPr>
        <a:xfrm>
          <a:off x="4124960" y="141065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82</xdr:row>
      <xdr:rowOff>111125</xdr:rowOff>
    </xdr:from>
    <xdr:to>
      <xdr:col>20</xdr:col>
      <xdr:colOff>38100</xdr:colOff>
      <xdr:row>83</xdr:row>
      <xdr:rowOff>41275</xdr:rowOff>
    </xdr:to>
    <xdr:sp macro="" textlink="">
      <xdr:nvSpPr>
        <xdr:cNvPr id="264" name="楕円 263">
          <a:extLst>
            <a:ext uri="{FF2B5EF4-FFF2-40B4-BE49-F238E27FC236}">
              <a16:creationId xmlns:a16="http://schemas.microsoft.com/office/drawing/2014/main" id="{1CA77A63-AC62-4F7D-A1A2-143806BED8C6}"/>
            </a:ext>
          </a:extLst>
        </xdr:cNvPr>
        <xdr:cNvSpPr/>
      </xdr:nvSpPr>
      <xdr:spPr>
        <a:xfrm>
          <a:off x="3312160" y="13857605"/>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82</xdr:row>
      <xdr:rowOff>161925</xdr:rowOff>
    </xdr:from>
    <xdr:to>
      <xdr:col>24</xdr:col>
      <xdr:colOff>63500</xdr:colOff>
      <xdr:row>84</xdr:row>
      <xdr:rowOff>97155</xdr:rowOff>
    </xdr:to>
    <xdr:cxnSp macro="">
      <xdr:nvCxnSpPr>
        <xdr:cNvPr id="265" name="直線コネクタ 264">
          <a:extLst>
            <a:ext uri="{FF2B5EF4-FFF2-40B4-BE49-F238E27FC236}">
              <a16:creationId xmlns:a16="http://schemas.microsoft.com/office/drawing/2014/main" id="{02FCDA97-6749-4152-B329-A3E686F69AE0}"/>
            </a:ext>
          </a:extLst>
        </xdr:cNvPr>
        <xdr:cNvCxnSpPr/>
      </xdr:nvCxnSpPr>
      <xdr:spPr>
        <a:xfrm>
          <a:off x="3355340" y="13908405"/>
          <a:ext cx="731520" cy="2705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80</xdr:row>
      <xdr:rowOff>158750</xdr:rowOff>
    </xdr:from>
    <xdr:to>
      <xdr:col>15</xdr:col>
      <xdr:colOff>101600</xdr:colOff>
      <xdr:row>81</xdr:row>
      <xdr:rowOff>88900</xdr:rowOff>
    </xdr:to>
    <xdr:sp macro="" textlink="">
      <xdr:nvSpPr>
        <xdr:cNvPr id="266" name="楕円 265">
          <a:extLst>
            <a:ext uri="{FF2B5EF4-FFF2-40B4-BE49-F238E27FC236}">
              <a16:creationId xmlns:a16="http://schemas.microsoft.com/office/drawing/2014/main" id="{346EC652-CCAB-441E-9F25-A2D182AEAC73}"/>
            </a:ext>
          </a:extLst>
        </xdr:cNvPr>
        <xdr:cNvSpPr/>
      </xdr:nvSpPr>
      <xdr:spPr>
        <a:xfrm>
          <a:off x="2514600" y="1356995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81</xdr:row>
      <xdr:rowOff>38100</xdr:rowOff>
    </xdr:from>
    <xdr:to>
      <xdr:col>19</xdr:col>
      <xdr:colOff>177800</xdr:colOff>
      <xdr:row>82</xdr:row>
      <xdr:rowOff>161925</xdr:rowOff>
    </xdr:to>
    <xdr:cxnSp macro="">
      <xdr:nvCxnSpPr>
        <xdr:cNvPr id="267" name="直線コネクタ 266">
          <a:extLst>
            <a:ext uri="{FF2B5EF4-FFF2-40B4-BE49-F238E27FC236}">
              <a16:creationId xmlns:a16="http://schemas.microsoft.com/office/drawing/2014/main" id="{2C9B1326-60E0-4C6C-A47D-292DE9F03739}"/>
            </a:ext>
          </a:extLst>
        </xdr:cNvPr>
        <xdr:cNvCxnSpPr/>
      </xdr:nvCxnSpPr>
      <xdr:spPr>
        <a:xfrm>
          <a:off x="2565400" y="13616940"/>
          <a:ext cx="789940" cy="2914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6366</xdr:rowOff>
    </xdr:from>
    <xdr:ext cx="405111" cy="259045"/>
    <xdr:sp macro="" textlink="">
      <xdr:nvSpPr>
        <xdr:cNvPr id="268" name="n_1aveValue【公営住宅】&#10;有形固定資産減価償却率">
          <a:extLst>
            <a:ext uri="{FF2B5EF4-FFF2-40B4-BE49-F238E27FC236}">
              <a16:creationId xmlns:a16="http://schemas.microsoft.com/office/drawing/2014/main" id="{2B59EF81-093D-41F1-A34D-3678C4524BD0}"/>
            </a:ext>
          </a:extLst>
        </xdr:cNvPr>
        <xdr:cNvSpPr txBox="1"/>
      </xdr:nvSpPr>
      <xdr:spPr>
        <a:xfrm>
          <a:off x="3170564" y="1358520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82</xdr:row>
      <xdr:rowOff>165752</xdr:rowOff>
    </xdr:from>
    <xdr:ext cx="405111" cy="259045"/>
    <xdr:sp macro="" textlink="">
      <xdr:nvSpPr>
        <xdr:cNvPr id="269" name="n_2aveValue【公営住宅】&#10;有形固定資産減価償却率">
          <a:extLst>
            <a:ext uri="{FF2B5EF4-FFF2-40B4-BE49-F238E27FC236}">
              <a16:creationId xmlns:a16="http://schemas.microsoft.com/office/drawing/2014/main" id="{1E1894F6-F8FB-481E-A0A2-4E8CD545714E}"/>
            </a:ext>
          </a:extLst>
        </xdr:cNvPr>
        <xdr:cNvSpPr txBox="1"/>
      </xdr:nvSpPr>
      <xdr:spPr>
        <a:xfrm>
          <a:off x="2385704" y="139122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83</xdr:row>
      <xdr:rowOff>32402</xdr:rowOff>
    </xdr:from>
    <xdr:ext cx="405111" cy="259045"/>
    <xdr:sp macro="" textlink="">
      <xdr:nvSpPr>
        <xdr:cNvPr id="270" name="n_1mainValue【公営住宅】&#10;有形固定資産減価償却率">
          <a:extLst>
            <a:ext uri="{FF2B5EF4-FFF2-40B4-BE49-F238E27FC236}">
              <a16:creationId xmlns:a16="http://schemas.microsoft.com/office/drawing/2014/main" id="{196F290A-8B3D-4055-9E4E-8CF5B2946955}"/>
            </a:ext>
          </a:extLst>
        </xdr:cNvPr>
        <xdr:cNvSpPr txBox="1"/>
      </xdr:nvSpPr>
      <xdr:spPr>
        <a:xfrm>
          <a:off x="3170564" y="139465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79</xdr:row>
      <xdr:rowOff>105427</xdr:rowOff>
    </xdr:from>
    <xdr:ext cx="405111" cy="259045"/>
    <xdr:sp macro="" textlink="">
      <xdr:nvSpPr>
        <xdr:cNvPr id="271" name="n_2mainValue【公営住宅】&#10;有形固定資産減価償却率">
          <a:extLst>
            <a:ext uri="{FF2B5EF4-FFF2-40B4-BE49-F238E27FC236}">
              <a16:creationId xmlns:a16="http://schemas.microsoft.com/office/drawing/2014/main" id="{65A8345E-6D69-43C7-8C22-3146DF0F735B}"/>
            </a:ext>
          </a:extLst>
        </xdr:cNvPr>
        <xdr:cNvSpPr txBox="1"/>
      </xdr:nvSpPr>
      <xdr:spPr>
        <a:xfrm>
          <a:off x="2385704" y="133489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72" name="正方形/長方形 271">
          <a:extLst>
            <a:ext uri="{FF2B5EF4-FFF2-40B4-BE49-F238E27FC236}">
              <a16:creationId xmlns:a16="http://schemas.microsoft.com/office/drawing/2014/main" id="{E3C0A2BE-8550-4328-9B50-B823E3843024}"/>
            </a:ext>
          </a:extLst>
        </xdr:cNvPr>
        <xdr:cNvSpPr/>
      </xdr:nvSpPr>
      <xdr:spPr>
        <a:xfrm>
          <a:off x="5826760" y="1155192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73" name="正方形/長方形 272">
          <a:extLst>
            <a:ext uri="{FF2B5EF4-FFF2-40B4-BE49-F238E27FC236}">
              <a16:creationId xmlns:a16="http://schemas.microsoft.com/office/drawing/2014/main" id="{9ED1AB92-6105-4B8A-BD53-79AA191FCA59}"/>
            </a:ext>
          </a:extLst>
        </xdr:cNvPr>
        <xdr:cNvSpPr/>
      </xdr:nvSpPr>
      <xdr:spPr>
        <a:xfrm>
          <a:off x="59309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74" name="正方形/長方形 273">
          <a:extLst>
            <a:ext uri="{FF2B5EF4-FFF2-40B4-BE49-F238E27FC236}">
              <a16:creationId xmlns:a16="http://schemas.microsoft.com/office/drawing/2014/main" id="{796DA1EC-2149-480A-8A2E-D2A6F6073451}"/>
            </a:ext>
          </a:extLst>
        </xdr:cNvPr>
        <xdr:cNvSpPr/>
      </xdr:nvSpPr>
      <xdr:spPr>
        <a:xfrm>
          <a:off x="59309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75" name="正方形/長方形 274">
          <a:extLst>
            <a:ext uri="{FF2B5EF4-FFF2-40B4-BE49-F238E27FC236}">
              <a16:creationId xmlns:a16="http://schemas.microsoft.com/office/drawing/2014/main" id="{46053A0C-4DE4-453E-A82B-128C677FC874}"/>
            </a:ext>
          </a:extLst>
        </xdr:cNvPr>
        <xdr:cNvSpPr/>
      </xdr:nvSpPr>
      <xdr:spPr>
        <a:xfrm>
          <a:off x="68326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76" name="正方形/長方形 275">
          <a:extLst>
            <a:ext uri="{FF2B5EF4-FFF2-40B4-BE49-F238E27FC236}">
              <a16:creationId xmlns:a16="http://schemas.microsoft.com/office/drawing/2014/main" id="{306DB849-C1AF-4E4C-997A-D7615FDDBEFB}"/>
            </a:ext>
          </a:extLst>
        </xdr:cNvPr>
        <xdr:cNvSpPr/>
      </xdr:nvSpPr>
      <xdr:spPr>
        <a:xfrm>
          <a:off x="68326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77" name="正方形/長方形 276">
          <a:extLst>
            <a:ext uri="{FF2B5EF4-FFF2-40B4-BE49-F238E27FC236}">
              <a16:creationId xmlns:a16="http://schemas.microsoft.com/office/drawing/2014/main" id="{7C0B80EF-9C5F-4058-91C9-FD8096F6AC71}"/>
            </a:ext>
          </a:extLst>
        </xdr:cNvPr>
        <xdr:cNvSpPr/>
      </xdr:nvSpPr>
      <xdr:spPr>
        <a:xfrm>
          <a:off x="78384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78" name="正方形/長方形 277">
          <a:extLst>
            <a:ext uri="{FF2B5EF4-FFF2-40B4-BE49-F238E27FC236}">
              <a16:creationId xmlns:a16="http://schemas.microsoft.com/office/drawing/2014/main" id="{F2761CC3-2077-45A0-9764-319918A38672}"/>
            </a:ext>
          </a:extLst>
        </xdr:cNvPr>
        <xdr:cNvSpPr/>
      </xdr:nvSpPr>
      <xdr:spPr>
        <a:xfrm>
          <a:off x="78384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79" name="正方形/長方形 278">
          <a:extLst>
            <a:ext uri="{FF2B5EF4-FFF2-40B4-BE49-F238E27FC236}">
              <a16:creationId xmlns:a16="http://schemas.microsoft.com/office/drawing/2014/main" id="{B717611D-792E-412B-876F-4D0D236467DF}"/>
            </a:ext>
          </a:extLst>
        </xdr:cNvPr>
        <xdr:cNvSpPr/>
      </xdr:nvSpPr>
      <xdr:spPr>
        <a:xfrm>
          <a:off x="5826760" y="1266825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80" name="テキスト ボックス 279">
          <a:extLst>
            <a:ext uri="{FF2B5EF4-FFF2-40B4-BE49-F238E27FC236}">
              <a16:creationId xmlns:a16="http://schemas.microsoft.com/office/drawing/2014/main" id="{87E1099A-A6EF-4994-AD19-2D1E3BC1FEEF}"/>
            </a:ext>
          </a:extLst>
        </xdr:cNvPr>
        <xdr:cNvSpPr txBox="1"/>
      </xdr:nvSpPr>
      <xdr:spPr>
        <a:xfrm>
          <a:off x="5788660" y="1248156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81" name="直線コネクタ 280">
          <a:extLst>
            <a:ext uri="{FF2B5EF4-FFF2-40B4-BE49-F238E27FC236}">
              <a16:creationId xmlns:a16="http://schemas.microsoft.com/office/drawing/2014/main" id="{726AD89E-59F4-4C6E-A838-89F30E49DEAD}"/>
            </a:ext>
          </a:extLst>
        </xdr:cNvPr>
        <xdr:cNvCxnSpPr/>
      </xdr:nvCxnSpPr>
      <xdr:spPr>
        <a:xfrm>
          <a:off x="5826760" y="1490472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282" name="直線コネクタ 281">
          <a:extLst>
            <a:ext uri="{FF2B5EF4-FFF2-40B4-BE49-F238E27FC236}">
              <a16:creationId xmlns:a16="http://schemas.microsoft.com/office/drawing/2014/main" id="{8AA851C1-04AE-4C01-8956-8B0181F1FC07}"/>
            </a:ext>
          </a:extLst>
        </xdr:cNvPr>
        <xdr:cNvCxnSpPr/>
      </xdr:nvCxnSpPr>
      <xdr:spPr>
        <a:xfrm>
          <a:off x="5826760" y="145313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283" name="テキスト ボックス 282">
          <a:extLst>
            <a:ext uri="{FF2B5EF4-FFF2-40B4-BE49-F238E27FC236}">
              <a16:creationId xmlns:a16="http://schemas.microsoft.com/office/drawing/2014/main" id="{D77BB0EB-2D8F-4054-A4B6-8D2B6CA1D733}"/>
            </a:ext>
          </a:extLst>
        </xdr:cNvPr>
        <xdr:cNvSpPr txBox="1"/>
      </xdr:nvSpPr>
      <xdr:spPr>
        <a:xfrm>
          <a:off x="5405301" y="143929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284" name="直線コネクタ 283">
          <a:extLst>
            <a:ext uri="{FF2B5EF4-FFF2-40B4-BE49-F238E27FC236}">
              <a16:creationId xmlns:a16="http://schemas.microsoft.com/office/drawing/2014/main" id="{85B33C83-9036-47D3-87F3-557F9A72DB4F}"/>
            </a:ext>
          </a:extLst>
        </xdr:cNvPr>
        <xdr:cNvCxnSpPr/>
      </xdr:nvCxnSpPr>
      <xdr:spPr>
        <a:xfrm>
          <a:off x="5826760" y="1415796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83</xdr:row>
      <xdr:rowOff>105427</xdr:rowOff>
    </xdr:from>
    <xdr:ext cx="531299" cy="259045"/>
    <xdr:sp macro="" textlink="">
      <xdr:nvSpPr>
        <xdr:cNvPr id="285" name="テキスト ボックス 284">
          <a:extLst>
            <a:ext uri="{FF2B5EF4-FFF2-40B4-BE49-F238E27FC236}">
              <a16:creationId xmlns:a16="http://schemas.microsoft.com/office/drawing/2014/main" id="{CE800496-8E97-4554-8965-3D0D2365178D}"/>
            </a:ext>
          </a:extLst>
        </xdr:cNvPr>
        <xdr:cNvSpPr txBox="1"/>
      </xdr:nvSpPr>
      <xdr:spPr>
        <a:xfrm>
          <a:off x="5364041" y="1401954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286" name="直線コネクタ 285">
          <a:extLst>
            <a:ext uri="{FF2B5EF4-FFF2-40B4-BE49-F238E27FC236}">
              <a16:creationId xmlns:a16="http://schemas.microsoft.com/office/drawing/2014/main" id="{5D0E0D32-5907-40EE-9CD5-ACFDA8E1A568}"/>
            </a:ext>
          </a:extLst>
        </xdr:cNvPr>
        <xdr:cNvCxnSpPr/>
      </xdr:nvCxnSpPr>
      <xdr:spPr>
        <a:xfrm>
          <a:off x="5826760" y="1378458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81</xdr:row>
      <xdr:rowOff>67327</xdr:rowOff>
    </xdr:from>
    <xdr:ext cx="531299" cy="259045"/>
    <xdr:sp macro="" textlink="">
      <xdr:nvSpPr>
        <xdr:cNvPr id="287" name="テキスト ボックス 286">
          <a:extLst>
            <a:ext uri="{FF2B5EF4-FFF2-40B4-BE49-F238E27FC236}">
              <a16:creationId xmlns:a16="http://schemas.microsoft.com/office/drawing/2014/main" id="{A8734751-9A75-4BAD-9A6B-A47770FC3F44}"/>
            </a:ext>
          </a:extLst>
        </xdr:cNvPr>
        <xdr:cNvSpPr txBox="1"/>
      </xdr:nvSpPr>
      <xdr:spPr>
        <a:xfrm>
          <a:off x="5364041" y="1364616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288" name="直線コネクタ 287">
          <a:extLst>
            <a:ext uri="{FF2B5EF4-FFF2-40B4-BE49-F238E27FC236}">
              <a16:creationId xmlns:a16="http://schemas.microsoft.com/office/drawing/2014/main" id="{25B6DE8E-2D98-41B1-A2E4-8AD279586461}"/>
            </a:ext>
          </a:extLst>
        </xdr:cNvPr>
        <xdr:cNvCxnSpPr/>
      </xdr:nvCxnSpPr>
      <xdr:spPr>
        <a:xfrm>
          <a:off x="5826760" y="1341120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79</xdr:row>
      <xdr:rowOff>29227</xdr:rowOff>
    </xdr:from>
    <xdr:ext cx="531299" cy="259045"/>
    <xdr:sp macro="" textlink="">
      <xdr:nvSpPr>
        <xdr:cNvPr id="289" name="テキスト ボックス 288">
          <a:extLst>
            <a:ext uri="{FF2B5EF4-FFF2-40B4-BE49-F238E27FC236}">
              <a16:creationId xmlns:a16="http://schemas.microsoft.com/office/drawing/2014/main" id="{B0F5A98A-5CC0-4B32-9B29-FA8DD526FD13}"/>
            </a:ext>
          </a:extLst>
        </xdr:cNvPr>
        <xdr:cNvSpPr txBox="1"/>
      </xdr:nvSpPr>
      <xdr:spPr>
        <a:xfrm>
          <a:off x="5364041" y="1327278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290" name="直線コネクタ 289">
          <a:extLst>
            <a:ext uri="{FF2B5EF4-FFF2-40B4-BE49-F238E27FC236}">
              <a16:creationId xmlns:a16="http://schemas.microsoft.com/office/drawing/2014/main" id="{B9AD83F1-DC60-4C47-A242-7C42EABF754F}"/>
            </a:ext>
          </a:extLst>
        </xdr:cNvPr>
        <xdr:cNvCxnSpPr/>
      </xdr:nvCxnSpPr>
      <xdr:spPr>
        <a:xfrm>
          <a:off x="5826760" y="1304163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162577</xdr:rowOff>
    </xdr:from>
    <xdr:ext cx="531299" cy="259045"/>
    <xdr:sp macro="" textlink="">
      <xdr:nvSpPr>
        <xdr:cNvPr id="291" name="テキスト ボックス 290">
          <a:extLst>
            <a:ext uri="{FF2B5EF4-FFF2-40B4-BE49-F238E27FC236}">
              <a16:creationId xmlns:a16="http://schemas.microsoft.com/office/drawing/2014/main" id="{F55946F1-2AA8-4DD1-B10A-2CAF23E6ECA5}"/>
            </a:ext>
          </a:extLst>
        </xdr:cNvPr>
        <xdr:cNvSpPr txBox="1"/>
      </xdr:nvSpPr>
      <xdr:spPr>
        <a:xfrm>
          <a:off x="5364041" y="129032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92" name="直線コネクタ 291">
          <a:extLst>
            <a:ext uri="{FF2B5EF4-FFF2-40B4-BE49-F238E27FC236}">
              <a16:creationId xmlns:a16="http://schemas.microsoft.com/office/drawing/2014/main" id="{C7D07674-52C7-430E-8B66-2FA6EB5E0EE0}"/>
            </a:ext>
          </a:extLst>
        </xdr:cNvPr>
        <xdr:cNvCxnSpPr/>
      </xdr:nvCxnSpPr>
      <xdr:spPr>
        <a:xfrm>
          <a:off x="5826760" y="1266825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293" name="テキスト ボックス 292">
          <a:extLst>
            <a:ext uri="{FF2B5EF4-FFF2-40B4-BE49-F238E27FC236}">
              <a16:creationId xmlns:a16="http://schemas.microsoft.com/office/drawing/2014/main" id="{73EFB0B9-30CF-4C72-9332-2FED7ECB558F}"/>
            </a:ext>
          </a:extLst>
        </xdr:cNvPr>
        <xdr:cNvSpPr txBox="1"/>
      </xdr:nvSpPr>
      <xdr:spPr>
        <a:xfrm>
          <a:off x="5364041" y="1252983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94" name="【公営住宅】&#10;一人当たり面積グラフ枠">
          <a:extLst>
            <a:ext uri="{FF2B5EF4-FFF2-40B4-BE49-F238E27FC236}">
              <a16:creationId xmlns:a16="http://schemas.microsoft.com/office/drawing/2014/main" id="{3B10DB9B-69AC-47CB-B561-65D6CE558501}"/>
            </a:ext>
          </a:extLst>
        </xdr:cNvPr>
        <xdr:cNvSpPr/>
      </xdr:nvSpPr>
      <xdr:spPr>
        <a:xfrm>
          <a:off x="5826760" y="1266825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63322</xdr:rowOff>
    </xdr:from>
    <xdr:to>
      <xdr:col>54</xdr:col>
      <xdr:colOff>189865</xdr:colOff>
      <xdr:row>86</xdr:row>
      <xdr:rowOff>109804</xdr:rowOff>
    </xdr:to>
    <xdr:cxnSp macro="">
      <xdr:nvCxnSpPr>
        <xdr:cNvPr id="295" name="直線コネクタ 294">
          <a:extLst>
            <a:ext uri="{FF2B5EF4-FFF2-40B4-BE49-F238E27FC236}">
              <a16:creationId xmlns:a16="http://schemas.microsoft.com/office/drawing/2014/main" id="{5ED2ABC2-61C8-47CA-9BC4-833DBC8C56CC}"/>
            </a:ext>
          </a:extLst>
        </xdr:cNvPr>
        <xdr:cNvCxnSpPr/>
      </xdr:nvCxnSpPr>
      <xdr:spPr>
        <a:xfrm flipV="1">
          <a:off x="9219565" y="13139242"/>
          <a:ext cx="0" cy="13876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113631</xdr:rowOff>
    </xdr:from>
    <xdr:ext cx="469744" cy="259045"/>
    <xdr:sp macro="" textlink="">
      <xdr:nvSpPr>
        <xdr:cNvPr id="296" name="【公営住宅】&#10;一人当たり面積最小値テキスト">
          <a:extLst>
            <a:ext uri="{FF2B5EF4-FFF2-40B4-BE49-F238E27FC236}">
              <a16:creationId xmlns:a16="http://schemas.microsoft.com/office/drawing/2014/main" id="{1A51AC6E-3743-4859-8A35-830E6287F6AC}"/>
            </a:ext>
          </a:extLst>
        </xdr:cNvPr>
        <xdr:cNvSpPr txBox="1"/>
      </xdr:nvSpPr>
      <xdr:spPr>
        <a:xfrm>
          <a:off x="9258300" y="145306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109804</xdr:rowOff>
    </xdr:from>
    <xdr:to>
      <xdr:col>55</xdr:col>
      <xdr:colOff>88900</xdr:colOff>
      <xdr:row>86</xdr:row>
      <xdr:rowOff>109804</xdr:rowOff>
    </xdr:to>
    <xdr:cxnSp macro="">
      <xdr:nvCxnSpPr>
        <xdr:cNvPr id="297" name="直線コネクタ 296">
          <a:extLst>
            <a:ext uri="{FF2B5EF4-FFF2-40B4-BE49-F238E27FC236}">
              <a16:creationId xmlns:a16="http://schemas.microsoft.com/office/drawing/2014/main" id="{D39269BD-67C9-4D53-89F8-7D69704D87D1}"/>
            </a:ext>
          </a:extLst>
        </xdr:cNvPr>
        <xdr:cNvCxnSpPr/>
      </xdr:nvCxnSpPr>
      <xdr:spPr>
        <a:xfrm>
          <a:off x="9154160" y="1452684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9999</xdr:rowOff>
    </xdr:from>
    <xdr:ext cx="534377" cy="259045"/>
    <xdr:sp macro="" textlink="">
      <xdr:nvSpPr>
        <xdr:cNvPr id="298" name="【公営住宅】&#10;一人当たり面積最大値テキスト">
          <a:extLst>
            <a:ext uri="{FF2B5EF4-FFF2-40B4-BE49-F238E27FC236}">
              <a16:creationId xmlns:a16="http://schemas.microsoft.com/office/drawing/2014/main" id="{0C7F1D4F-DF40-489A-B6FD-43B6B9566506}"/>
            </a:ext>
          </a:extLst>
        </xdr:cNvPr>
        <xdr:cNvSpPr txBox="1"/>
      </xdr:nvSpPr>
      <xdr:spPr>
        <a:xfrm>
          <a:off x="9258300" y="129182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37.338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63322</xdr:rowOff>
    </xdr:from>
    <xdr:to>
      <xdr:col>55</xdr:col>
      <xdr:colOff>88900</xdr:colOff>
      <xdr:row>78</xdr:row>
      <xdr:rowOff>63322</xdr:rowOff>
    </xdr:to>
    <xdr:cxnSp macro="">
      <xdr:nvCxnSpPr>
        <xdr:cNvPr id="299" name="直線コネクタ 298">
          <a:extLst>
            <a:ext uri="{FF2B5EF4-FFF2-40B4-BE49-F238E27FC236}">
              <a16:creationId xmlns:a16="http://schemas.microsoft.com/office/drawing/2014/main" id="{D6D4AE4C-8570-458C-8B73-F4B1211BB823}"/>
            </a:ext>
          </a:extLst>
        </xdr:cNvPr>
        <xdr:cNvCxnSpPr/>
      </xdr:nvCxnSpPr>
      <xdr:spPr>
        <a:xfrm>
          <a:off x="9154160" y="13139242"/>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85272</xdr:rowOff>
    </xdr:from>
    <xdr:ext cx="469744" cy="259045"/>
    <xdr:sp macro="" textlink="">
      <xdr:nvSpPr>
        <xdr:cNvPr id="300" name="【公営住宅】&#10;一人当たり面積平均値テキスト">
          <a:extLst>
            <a:ext uri="{FF2B5EF4-FFF2-40B4-BE49-F238E27FC236}">
              <a16:creationId xmlns:a16="http://schemas.microsoft.com/office/drawing/2014/main" id="{36F72F35-2579-4DA3-A5E0-48B3256B9178}"/>
            </a:ext>
          </a:extLst>
        </xdr:cNvPr>
        <xdr:cNvSpPr txBox="1"/>
      </xdr:nvSpPr>
      <xdr:spPr>
        <a:xfrm>
          <a:off x="9258300" y="1416703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62395</xdr:rowOff>
    </xdr:from>
    <xdr:to>
      <xdr:col>55</xdr:col>
      <xdr:colOff>50800</xdr:colOff>
      <xdr:row>85</xdr:row>
      <xdr:rowOff>163995</xdr:rowOff>
    </xdr:to>
    <xdr:sp macro="" textlink="">
      <xdr:nvSpPr>
        <xdr:cNvPr id="301" name="フローチャート: 判断 300">
          <a:extLst>
            <a:ext uri="{FF2B5EF4-FFF2-40B4-BE49-F238E27FC236}">
              <a16:creationId xmlns:a16="http://schemas.microsoft.com/office/drawing/2014/main" id="{20746044-C0EC-4FD6-A342-F865FF5C12AF}"/>
            </a:ext>
          </a:extLst>
        </xdr:cNvPr>
        <xdr:cNvSpPr/>
      </xdr:nvSpPr>
      <xdr:spPr>
        <a:xfrm>
          <a:off x="9192260" y="14311795"/>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63728</xdr:rowOff>
    </xdr:from>
    <xdr:to>
      <xdr:col>50</xdr:col>
      <xdr:colOff>165100</xdr:colOff>
      <xdr:row>85</xdr:row>
      <xdr:rowOff>165328</xdr:rowOff>
    </xdr:to>
    <xdr:sp macro="" textlink="">
      <xdr:nvSpPr>
        <xdr:cNvPr id="302" name="フローチャート: 判断 301">
          <a:extLst>
            <a:ext uri="{FF2B5EF4-FFF2-40B4-BE49-F238E27FC236}">
              <a16:creationId xmlns:a16="http://schemas.microsoft.com/office/drawing/2014/main" id="{A50A5BED-2F86-4FFB-BAB5-583ED1AED203}"/>
            </a:ext>
          </a:extLst>
        </xdr:cNvPr>
        <xdr:cNvSpPr/>
      </xdr:nvSpPr>
      <xdr:spPr>
        <a:xfrm>
          <a:off x="8445500" y="14313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97028</xdr:rowOff>
    </xdr:from>
    <xdr:to>
      <xdr:col>46</xdr:col>
      <xdr:colOff>38100</xdr:colOff>
      <xdr:row>86</xdr:row>
      <xdr:rowOff>27178</xdr:rowOff>
    </xdr:to>
    <xdr:sp macro="" textlink="">
      <xdr:nvSpPr>
        <xdr:cNvPr id="303" name="フローチャート: 判断 302">
          <a:extLst>
            <a:ext uri="{FF2B5EF4-FFF2-40B4-BE49-F238E27FC236}">
              <a16:creationId xmlns:a16="http://schemas.microsoft.com/office/drawing/2014/main" id="{2209A4D7-4E5E-4679-B434-D767DF43F913}"/>
            </a:ext>
          </a:extLst>
        </xdr:cNvPr>
        <xdr:cNvSpPr/>
      </xdr:nvSpPr>
      <xdr:spPr>
        <a:xfrm>
          <a:off x="7670800" y="14346428"/>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04" name="テキスト ボックス 303">
          <a:extLst>
            <a:ext uri="{FF2B5EF4-FFF2-40B4-BE49-F238E27FC236}">
              <a16:creationId xmlns:a16="http://schemas.microsoft.com/office/drawing/2014/main" id="{328420A1-B6B4-41FC-AB88-EF73988F4142}"/>
            </a:ext>
          </a:extLst>
        </xdr:cNvPr>
        <xdr:cNvSpPr txBox="1"/>
      </xdr:nvSpPr>
      <xdr:spPr>
        <a:xfrm>
          <a:off x="90525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05" name="テキスト ボックス 304">
          <a:extLst>
            <a:ext uri="{FF2B5EF4-FFF2-40B4-BE49-F238E27FC236}">
              <a16:creationId xmlns:a16="http://schemas.microsoft.com/office/drawing/2014/main" id="{77010C5B-F5E9-495D-A7BA-B5C0B724F39C}"/>
            </a:ext>
          </a:extLst>
        </xdr:cNvPr>
        <xdr:cNvSpPr txBox="1"/>
      </xdr:nvSpPr>
      <xdr:spPr>
        <a:xfrm>
          <a:off x="83286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06" name="テキスト ボックス 305">
          <a:extLst>
            <a:ext uri="{FF2B5EF4-FFF2-40B4-BE49-F238E27FC236}">
              <a16:creationId xmlns:a16="http://schemas.microsoft.com/office/drawing/2014/main" id="{8EF486DB-6EB9-430F-AEDD-C7FF7777D04C}"/>
            </a:ext>
          </a:extLst>
        </xdr:cNvPr>
        <xdr:cNvSpPr txBox="1"/>
      </xdr:nvSpPr>
      <xdr:spPr>
        <a:xfrm>
          <a:off x="75463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07" name="テキスト ボックス 306">
          <a:extLst>
            <a:ext uri="{FF2B5EF4-FFF2-40B4-BE49-F238E27FC236}">
              <a16:creationId xmlns:a16="http://schemas.microsoft.com/office/drawing/2014/main" id="{6A9059AE-1139-4CF2-B8D4-2B3A4706A111}"/>
            </a:ext>
          </a:extLst>
        </xdr:cNvPr>
        <xdr:cNvSpPr txBox="1"/>
      </xdr:nvSpPr>
      <xdr:spPr>
        <a:xfrm>
          <a:off x="67564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08" name="テキスト ボックス 307">
          <a:extLst>
            <a:ext uri="{FF2B5EF4-FFF2-40B4-BE49-F238E27FC236}">
              <a16:creationId xmlns:a16="http://schemas.microsoft.com/office/drawing/2014/main" id="{ED88C267-61F6-4B43-A9B9-60BAA66FE16B}"/>
            </a:ext>
          </a:extLst>
        </xdr:cNvPr>
        <xdr:cNvSpPr txBox="1"/>
      </xdr:nvSpPr>
      <xdr:spPr>
        <a:xfrm>
          <a:off x="59817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96304</xdr:rowOff>
    </xdr:from>
    <xdr:to>
      <xdr:col>55</xdr:col>
      <xdr:colOff>50800</xdr:colOff>
      <xdr:row>86</xdr:row>
      <xdr:rowOff>26454</xdr:rowOff>
    </xdr:to>
    <xdr:sp macro="" textlink="">
      <xdr:nvSpPr>
        <xdr:cNvPr id="309" name="楕円 308">
          <a:extLst>
            <a:ext uri="{FF2B5EF4-FFF2-40B4-BE49-F238E27FC236}">
              <a16:creationId xmlns:a16="http://schemas.microsoft.com/office/drawing/2014/main" id="{8C34F321-F770-4321-9405-AEF379DB063E}"/>
            </a:ext>
          </a:extLst>
        </xdr:cNvPr>
        <xdr:cNvSpPr/>
      </xdr:nvSpPr>
      <xdr:spPr>
        <a:xfrm>
          <a:off x="9192260" y="14345704"/>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74731</xdr:rowOff>
    </xdr:from>
    <xdr:ext cx="469744" cy="259045"/>
    <xdr:sp macro="" textlink="">
      <xdr:nvSpPr>
        <xdr:cNvPr id="310" name="【公営住宅】&#10;一人当たり面積該当値テキスト">
          <a:extLst>
            <a:ext uri="{FF2B5EF4-FFF2-40B4-BE49-F238E27FC236}">
              <a16:creationId xmlns:a16="http://schemas.microsoft.com/office/drawing/2014/main" id="{E4FFB762-C046-46C6-9325-DD3E6980703F}"/>
            </a:ext>
          </a:extLst>
        </xdr:cNvPr>
        <xdr:cNvSpPr txBox="1"/>
      </xdr:nvSpPr>
      <xdr:spPr>
        <a:xfrm>
          <a:off x="9258300" y="143241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162940</xdr:rowOff>
    </xdr:from>
    <xdr:to>
      <xdr:col>50</xdr:col>
      <xdr:colOff>165100</xdr:colOff>
      <xdr:row>86</xdr:row>
      <xdr:rowOff>93090</xdr:rowOff>
    </xdr:to>
    <xdr:sp macro="" textlink="">
      <xdr:nvSpPr>
        <xdr:cNvPr id="311" name="楕円 310">
          <a:extLst>
            <a:ext uri="{FF2B5EF4-FFF2-40B4-BE49-F238E27FC236}">
              <a16:creationId xmlns:a16="http://schemas.microsoft.com/office/drawing/2014/main" id="{BAD30AA0-94E4-4511-BDDD-5293507F82F7}"/>
            </a:ext>
          </a:extLst>
        </xdr:cNvPr>
        <xdr:cNvSpPr/>
      </xdr:nvSpPr>
      <xdr:spPr>
        <a:xfrm>
          <a:off x="8445500" y="1441234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147104</xdr:rowOff>
    </xdr:from>
    <xdr:to>
      <xdr:col>55</xdr:col>
      <xdr:colOff>0</xdr:colOff>
      <xdr:row>86</xdr:row>
      <xdr:rowOff>42290</xdr:rowOff>
    </xdr:to>
    <xdr:cxnSp macro="">
      <xdr:nvCxnSpPr>
        <xdr:cNvPr id="312" name="直線コネクタ 311">
          <a:extLst>
            <a:ext uri="{FF2B5EF4-FFF2-40B4-BE49-F238E27FC236}">
              <a16:creationId xmlns:a16="http://schemas.microsoft.com/office/drawing/2014/main" id="{95C4DF24-96D6-432C-BF78-B09945E361B8}"/>
            </a:ext>
          </a:extLst>
        </xdr:cNvPr>
        <xdr:cNvCxnSpPr/>
      </xdr:nvCxnSpPr>
      <xdr:spPr>
        <a:xfrm flipV="1">
          <a:off x="8496300" y="14396504"/>
          <a:ext cx="723900" cy="62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154330</xdr:rowOff>
    </xdr:from>
    <xdr:to>
      <xdr:col>46</xdr:col>
      <xdr:colOff>38100</xdr:colOff>
      <xdr:row>86</xdr:row>
      <xdr:rowOff>84480</xdr:rowOff>
    </xdr:to>
    <xdr:sp macro="" textlink="">
      <xdr:nvSpPr>
        <xdr:cNvPr id="313" name="楕円 312">
          <a:extLst>
            <a:ext uri="{FF2B5EF4-FFF2-40B4-BE49-F238E27FC236}">
              <a16:creationId xmlns:a16="http://schemas.microsoft.com/office/drawing/2014/main" id="{372BD5B1-EEBC-4CBB-AC01-C1CB73717FFA}"/>
            </a:ext>
          </a:extLst>
        </xdr:cNvPr>
        <xdr:cNvSpPr/>
      </xdr:nvSpPr>
      <xdr:spPr>
        <a:xfrm>
          <a:off x="7670800" y="1440373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86</xdr:row>
      <xdr:rowOff>33680</xdr:rowOff>
    </xdr:from>
    <xdr:to>
      <xdr:col>50</xdr:col>
      <xdr:colOff>114300</xdr:colOff>
      <xdr:row>86</xdr:row>
      <xdr:rowOff>42290</xdr:rowOff>
    </xdr:to>
    <xdr:cxnSp macro="">
      <xdr:nvCxnSpPr>
        <xdr:cNvPr id="314" name="直線コネクタ 313">
          <a:extLst>
            <a:ext uri="{FF2B5EF4-FFF2-40B4-BE49-F238E27FC236}">
              <a16:creationId xmlns:a16="http://schemas.microsoft.com/office/drawing/2014/main" id="{5FAC9D3D-B0A2-4532-B75A-B0BFBC488A30}"/>
            </a:ext>
          </a:extLst>
        </xdr:cNvPr>
        <xdr:cNvCxnSpPr/>
      </xdr:nvCxnSpPr>
      <xdr:spPr>
        <a:xfrm>
          <a:off x="7713980" y="14450720"/>
          <a:ext cx="782320" cy="86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84</xdr:row>
      <xdr:rowOff>10405</xdr:rowOff>
    </xdr:from>
    <xdr:ext cx="469744" cy="259045"/>
    <xdr:sp macro="" textlink="">
      <xdr:nvSpPr>
        <xdr:cNvPr id="315" name="n_1aveValue【公営住宅】&#10;一人当たり面積">
          <a:extLst>
            <a:ext uri="{FF2B5EF4-FFF2-40B4-BE49-F238E27FC236}">
              <a16:creationId xmlns:a16="http://schemas.microsoft.com/office/drawing/2014/main" id="{1DB6508D-04AC-4D21-BD85-A5C42ED2A925}"/>
            </a:ext>
          </a:extLst>
        </xdr:cNvPr>
        <xdr:cNvSpPr txBox="1"/>
      </xdr:nvSpPr>
      <xdr:spPr>
        <a:xfrm>
          <a:off x="8271587" y="140921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43705</xdr:rowOff>
    </xdr:from>
    <xdr:ext cx="469744" cy="259045"/>
    <xdr:sp macro="" textlink="">
      <xdr:nvSpPr>
        <xdr:cNvPr id="316" name="n_2aveValue【公営住宅】&#10;一人当たり面積">
          <a:extLst>
            <a:ext uri="{FF2B5EF4-FFF2-40B4-BE49-F238E27FC236}">
              <a16:creationId xmlns:a16="http://schemas.microsoft.com/office/drawing/2014/main" id="{DC4306AC-AB4F-4AA2-B074-3AEF32888FEB}"/>
            </a:ext>
          </a:extLst>
        </xdr:cNvPr>
        <xdr:cNvSpPr txBox="1"/>
      </xdr:nvSpPr>
      <xdr:spPr>
        <a:xfrm>
          <a:off x="7509587" y="141254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84217</xdr:rowOff>
    </xdr:from>
    <xdr:ext cx="469744" cy="259045"/>
    <xdr:sp macro="" textlink="">
      <xdr:nvSpPr>
        <xdr:cNvPr id="317" name="n_1mainValue【公営住宅】&#10;一人当たり面積">
          <a:extLst>
            <a:ext uri="{FF2B5EF4-FFF2-40B4-BE49-F238E27FC236}">
              <a16:creationId xmlns:a16="http://schemas.microsoft.com/office/drawing/2014/main" id="{781071B7-3769-44D6-A912-BC430BE6BFA8}"/>
            </a:ext>
          </a:extLst>
        </xdr:cNvPr>
        <xdr:cNvSpPr txBox="1"/>
      </xdr:nvSpPr>
      <xdr:spPr>
        <a:xfrm>
          <a:off x="8271587" y="145012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75607</xdr:rowOff>
    </xdr:from>
    <xdr:ext cx="469744" cy="259045"/>
    <xdr:sp macro="" textlink="">
      <xdr:nvSpPr>
        <xdr:cNvPr id="318" name="n_2mainValue【公営住宅】&#10;一人当たり面積">
          <a:extLst>
            <a:ext uri="{FF2B5EF4-FFF2-40B4-BE49-F238E27FC236}">
              <a16:creationId xmlns:a16="http://schemas.microsoft.com/office/drawing/2014/main" id="{9FF1AEA4-75F8-48CE-B291-78323E6543D9}"/>
            </a:ext>
          </a:extLst>
        </xdr:cNvPr>
        <xdr:cNvSpPr txBox="1"/>
      </xdr:nvSpPr>
      <xdr:spPr>
        <a:xfrm>
          <a:off x="7509587" y="144926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19" name="正方形/長方形 318">
          <a:extLst>
            <a:ext uri="{FF2B5EF4-FFF2-40B4-BE49-F238E27FC236}">
              <a16:creationId xmlns:a16="http://schemas.microsoft.com/office/drawing/2014/main" id="{FAC54277-3F37-43AA-9A52-AA2676E242F2}"/>
            </a:ext>
          </a:extLst>
        </xdr:cNvPr>
        <xdr:cNvSpPr/>
      </xdr:nvSpPr>
      <xdr:spPr>
        <a:xfrm>
          <a:off x="670560" y="15274290"/>
          <a:ext cx="417576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20" name="正方形/長方形 319">
          <a:extLst>
            <a:ext uri="{FF2B5EF4-FFF2-40B4-BE49-F238E27FC236}">
              <a16:creationId xmlns:a16="http://schemas.microsoft.com/office/drawing/2014/main" id="{C38DD75F-E9ED-42DD-A501-54927EC5112A}"/>
            </a:ext>
          </a:extLst>
        </xdr:cNvPr>
        <xdr:cNvSpPr/>
      </xdr:nvSpPr>
      <xdr:spPr>
        <a:xfrm>
          <a:off x="79756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21" name="正方形/長方形 320">
          <a:extLst>
            <a:ext uri="{FF2B5EF4-FFF2-40B4-BE49-F238E27FC236}">
              <a16:creationId xmlns:a16="http://schemas.microsoft.com/office/drawing/2014/main" id="{03145664-52CD-47DB-87B5-D0B006896D98}"/>
            </a:ext>
          </a:extLst>
        </xdr:cNvPr>
        <xdr:cNvSpPr/>
      </xdr:nvSpPr>
      <xdr:spPr>
        <a:xfrm>
          <a:off x="79756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22" name="正方形/長方形 321">
          <a:extLst>
            <a:ext uri="{FF2B5EF4-FFF2-40B4-BE49-F238E27FC236}">
              <a16:creationId xmlns:a16="http://schemas.microsoft.com/office/drawing/2014/main" id="{372CB052-6713-426D-B71B-7C8CB5DC723E}"/>
            </a:ext>
          </a:extLst>
        </xdr:cNvPr>
        <xdr:cNvSpPr/>
      </xdr:nvSpPr>
      <xdr:spPr>
        <a:xfrm>
          <a:off x="16764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23" name="正方形/長方形 322">
          <a:extLst>
            <a:ext uri="{FF2B5EF4-FFF2-40B4-BE49-F238E27FC236}">
              <a16:creationId xmlns:a16="http://schemas.microsoft.com/office/drawing/2014/main" id="{A4F2D606-E887-4624-8CE5-87360407F0B0}"/>
            </a:ext>
          </a:extLst>
        </xdr:cNvPr>
        <xdr:cNvSpPr/>
      </xdr:nvSpPr>
      <xdr:spPr>
        <a:xfrm>
          <a:off x="16764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24" name="正方形/長方形 323">
          <a:extLst>
            <a:ext uri="{FF2B5EF4-FFF2-40B4-BE49-F238E27FC236}">
              <a16:creationId xmlns:a16="http://schemas.microsoft.com/office/drawing/2014/main" id="{CF773881-D5D4-4F9B-8858-359AC179E275}"/>
            </a:ext>
          </a:extLst>
        </xdr:cNvPr>
        <xdr:cNvSpPr/>
      </xdr:nvSpPr>
      <xdr:spPr>
        <a:xfrm>
          <a:off x="26822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25" name="正方形/長方形 324">
          <a:extLst>
            <a:ext uri="{FF2B5EF4-FFF2-40B4-BE49-F238E27FC236}">
              <a16:creationId xmlns:a16="http://schemas.microsoft.com/office/drawing/2014/main" id="{078BD134-F0C7-435F-867A-739B9852BE02}"/>
            </a:ext>
          </a:extLst>
        </xdr:cNvPr>
        <xdr:cNvSpPr/>
      </xdr:nvSpPr>
      <xdr:spPr>
        <a:xfrm>
          <a:off x="26822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26" name="正方形/長方形 325">
          <a:extLst>
            <a:ext uri="{FF2B5EF4-FFF2-40B4-BE49-F238E27FC236}">
              <a16:creationId xmlns:a16="http://schemas.microsoft.com/office/drawing/2014/main" id="{536BB6DE-C789-4AFE-9FAA-9B12947C7D79}"/>
            </a:ext>
          </a:extLst>
        </xdr:cNvPr>
        <xdr:cNvSpPr/>
      </xdr:nvSpPr>
      <xdr:spPr>
        <a:xfrm>
          <a:off x="670560" y="16394430"/>
          <a:ext cx="4175760" cy="2232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27" name="正方形/長方形 326">
          <a:extLst>
            <a:ext uri="{FF2B5EF4-FFF2-40B4-BE49-F238E27FC236}">
              <a16:creationId xmlns:a16="http://schemas.microsoft.com/office/drawing/2014/main" id="{DA9CB0BD-406C-42A1-8205-52B2040A528E}"/>
            </a:ext>
          </a:extLst>
        </xdr:cNvPr>
        <xdr:cNvSpPr/>
      </xdr:nvSpPr>
      <xdr:spPr>
        <a:xfrm>
          <a:off x="5826760" y="15274290"/>
          <a:ext cx="415290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28" name="正方形/長方形 327">
          <a:extLst>
            <a:ext uri="{FF2B5EF4-FFF2-40B4-BE49-F238E27FC236}">
              <a16:creationId xmlns:a16="http://schemas.microsoft.com/office/drawing/2014/main" id="{EBA1934C-CEE5-45AC-87F4-4EFA5F438577}"/>
            </a:ext>
          </a:extLst>
        </xdr:cNvPr>
        <xdr:cNvSpPr/>
      </xdr:nvSpPr>
      <xdr:spPr>
        <a:xfrm>
          <a:off x="59309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29" name="正方形/長方形 328">
          <a:extLst>
            <a:ext uri="{FF2B5EF4-FFF2-40B4-BE49-F238E27FC236}">
              <a16:creationId xmlns:a16="http://schemas.microsoft.com/office/drawing/2014/main" id="{4417391E-ED98-4125-AA8F-4121B8435BCB}"/>
            </a:ext>
          </a:extLst>
        </xdr:cNvPr>
        <xdr:cNvSpPr/>
      </xdr:nvSpPr>
      <xdr:spPr>
        <a:xfrm>
          <a:off x="59309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30" name="正方形/長方形 329">
          <a:extLst>
            <a:ext uri="{FF2B5EF4-FFF2-40B4-BE49-F238E27FC236}">
              <a16:creationId xmlns:a16="http://schemas.microsoft.com/office/drawing/2014/main" id="{4B1D93A7-273D-4A95-B0A8-46EC673F36D5}"/>
            </a:ext>
          </a:extLst>
        </xdr:cNvPr>
        <xdr:cNvSpPr/>
      </xdr:nvSpPr>
      <xdr:spPr>
        <a:xfrm>
          <a:off x="68326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31" name="正方形/長方形 330">
          <a:extLst>
            <a:ext uri="{FF2B5EF4-FFF2-40B4-BE49-F238E27FC236}">
              <a16:creationId xmlns:a16="http://schemas.microsoft.com/office/drawing/2014/main" id="{C5A38617-7BF6-4FF0-89FF-DD6C213348E7}"/>
            </a:ext>
          </a:extLst>
        </xdr:cNvPr>
        <xdr:cNvSpPr/>
      </xdr:nvSpPr>
      <xdr:spPr>
        <a:xfrm>
          <a:off x="68326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89,956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32" name="正方形/長方形 331">
          <a:extLst>
            <a:ext uri="{FF2B5EF4-FFF2-40B4-BE49-F238E27FC236}">
              <a16:creationId xmlns:a16="http://schemas.microsoft.com/office/drawing/2014/main" id="{FCADE5C5-4DAD-42A4-A623-FAC213A21FED}"/>
            </a:ext>
          </a:extLst>
        </xdr:cNvPr>
        <xdr:cNvSpPr/>
      </xdr:nvSpPr>
      <xdr:spPr>
        <a:xfrm>
          <a:off x="78384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33" name="正方形/長方形 332">
          <a:extLst>
            <a:ext uri="{FF2B5EF4-FFF2-40B4-BE49-F238E27FC236}">
              <a16:creationId xmlns:a16="http://schemas.microsoft.com/office/drawing/2014/main" id="{5180AA44-A5D6-4B4C-8A7A-242625CB4C56}"/>
            </a:ext>
          </a:extLst>
        </xdr:cNvPr>
        <xdr:cNvSpPr/>
      </xdr:nvSpPr>
      <xdr:spPr>
        <a:xfrm>
          <a:off x="78384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173,171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34" name="正方形/長方形 333">
          <a:extLst>
            <a:ext uri="{FF2B5EF4-FFF2-40B4-BE49-F238E27FC236}">
              <a16:creationId xmlns:a16="http://schemas.microsoft.com/office/drawing/2014/main" id="{16A2D70A-2054-44F9-A469-111B8C705010}"/>
            </a:ext>
          </a:extLst>
        </xdr:cNvPr>
        <xdr:cNvSpPr/>
      </xdr:nvSpPr>
      <xdr:spPr>
        <a:xfrm>
          <a:off x="5826760" y="16394430"/>
          <a:ext cx="4152900" cy="2232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35" name="正方形/長方形 334">
          <a:extLst>
            <a:ext uri="{FF2B5EF4-FFF2-40B4-BE49-F238E27FC236}">
              <a16:creationId xmlns:a16="http://schemas.microsoft.com/office/drawing/2014/main" id="{3C8761A7-8BBE-4183-ADC1-3AA59B181A6B}"/>
            </a:ext>
          </a:extLst>
        </xdr:cNvPr>
        <xdr:cNvSpPr/>
      </xdr:nvSpPr>
      <xdr:spPr>
        <a:xfrm>
          <a:off x="10960100" y="409956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36" name="正方形/長方形 335">
          <a:extLst>
            <a:ext uri="{FF2B5EF4-FFF2-40B4-BE49-F238E27FC236}">
              <a16:creationId xmlns:a16="http://schemas.microsoft.com/office/drawing/2014/main" id="{D29B57A1-0123-45AD-8741-BAA781C2B271}"/>
            </a:ext>
          </a:extLst>
        </xdr:cNvPr>
        <xdr:cNvSpPr/>
      </xdr:nvSpPr>
      <xdr:spPr>
        <a:xfrm>
          <a:off x="110642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37" name="正方形/長方形 336">
          <a:extLst>
            <a:ext uri="{FF2B5EF4-FFF2-40B4-BE49-F238E27FC236}">
              <a16:creationId xmlns:a16="http://schemas.microsoft.com/office/drawing/2014/main" id="{883D98A7-5FD4-423A-ABEB-739FFCE8427A}"/>
            </a:ext>
          </a:extLst>
        </xdr:cNvPr>
        <xdr:cNvSpPr/>
      </xdr:nvSpPr>
      <xdr:spPr>
        <a:xfrm>
          <a:off x="110642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38" name="正方形/長方形 337">
          <a:extLst>
            <a:ext uri="{FF2B5EF4-FFF2-40B4-BE49-F238E27FC236}">
              <a16:creationId xmlns:a16="http://schemas.microsoft.com/office/drawing/2014/main" id="{33772F8A-F241-4AA9-913D-3084EE1E775C}"/>
            </a:ext>
          </a:extLst>
        </xdr:cNvPr>
        <xdr:cNvSpPr/>
      </xdr:nvSpPr>
      <xdr:spPr>
        <a:xfrm>
          <a:off x="119659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39" name="正方形/長方形 338">
          <a:extLst>
            <a:ext uri="{FF2B5EF4-FFF2-40B4-BE49-F238E27FC236}">
              <a16:creationId xmlns:a16="http://schemas.microsoft.com/office/drawing/2014/main" id="{E99D2369-3BDF-4026-AF8F-1B07280D8774}"/>
            </a:ext>
          </a:extLst>
        </xdr:cNvPr>
        <xdr:cNvSpPr/>
      </xdr:nvSpPr>
      <xdr:spPr>
        <a:xfrm>
          <a:off x="119659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40" name="正方形/長方形 339">
          <a:extLst>
            <a:ext uri="{FF2B5EF4-FFF2-40B4-BE49-F238E27FC236}">
              <a16:creationId xmlns:a16="http://schemas.microsoft.com/office/drawing/2014/main" id="{2359D789-43B3-4408-8CF8-1200F2D14FC6}"/>
            </a:ext>
          </a:extLst>
        </xdr:cNvPr>
        <xdr:cNvSpPr/>
      </xdr:nvSpPr>
      <xdr:spPr>
        <a:xfrm>
          <a:off x="1297178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41" name="正方形/長方形 340">
          <a:extLst>
            <a:ext uri="{FF2B5EF4-FFF2-40B4-BE49-F238E27FC236}">
              <a16:creationId xmlns:a16="http://schemas.microsoft.com/office/drawing/2014/main" id="{7AEF8201-E4E8-47FD-A334-9615E998160B}"/>
            </a:ext>
          </a:extLst>
        </xdr:cNvPr>
        <xdr:cNvSpPr/>
      </xdr:nvSpPr>
      <xdr:spPr>
        <a:xfrm>
          <a:off x="1297178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42" name="正方形/長方形 341">
          <a:extLst>
            <a:ext uri="{FF2B5EF4-FFF2-40B4-BE49-F238E27FC236}">
              <a16:creationId xmlns:a16="http://schemas.microsoft.com/office/drawing/2014/main" id="{BB4DC90C-9474-4560-9BE0-756A68A60347}"/>
            </a:ext>
          </a:extLst>
        </xdr:cNvPr>
        <xdr:cNvSpPr/>
      </xdr:nvSpPr>
      <xdr:spPr>
        <a:xfrm>
          <a:off x="10960100" y="521589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43" name="テキスト ボックス 342">
          <a:extLst>
            <a:ext uri="{FF2B5EF4-FFF2-40B4-BE49-F238E27FC236}">
              <a16:creationId xmlns:a16="http://schemas.microsoft.com/office/drawing/2014/main" id="{836A293F-1CBD-4806-AF7B-CED0B53A9A14}"/>
            </a:ext>
          </a:extLst>
        </xdr:cNvPr>
        <xdr:cNvSpPr txBox="1"/>
      </xdr:nvSpPr>
      <xdr:spPr>
        <a:xfrm>
          <a:off x="10922000" y="50292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344" name="直線コネクタ 343">
          <a:extLst>
            <a:ext uri="{FF2B5EF4-FFF2-40B4-BE49-F238E27FC236}">
              <a16:creationId xmlns:a16="http://schemas.microsoft.com/office/drawing/2014/main" id="{02AA8496-BB3F-4A1A-870C-38DF513B91FD}"/>
            </a:ext>
          </a:extLst>
        </xdr:cNvPr>
        <xdr:cNvCxnSpPr/>
      </xdr:nvCxnSpPr>
      <xdr:spPr>
        <a:xfrm>
          <a:off x="10960100" y="745236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42</xdr:row>
      <xdr:rowOff>92528</xdr:rowOff>
    </xdr:from>
    <xdr:to>
      <xdr:col>89</xdr:col>
      <xdr:colOff>177800</xdr:colOff>
      <xdr:row>42</xdr:row>
      <xdr:rowOff>92528</xdr:rowOff>
    </xdr:to>
    <xdr:cxnSp macro="">
      <xdr:nvCxnSpPr>
        <xdr:cNvPr id="345" name="直線コネクタ 344">
          <a:extLst>
            <a:ext uri="{FF2B5EF4-FFF2-40B4-BE49-F238E27FC236}">
              <a16:creationId xmlns:a16="http://schemas.microsoft.com/office/drawing/2014/main" id="{0D788E2F-3532-44B0-B9F2-756CDA4A7297}"/>
            </a:ext>
          </a:extLst>
        </xdr:cNvPr>
        <xdr:cNvCxnSpPr/>
      </xdr:nvCxnSpPr>
      <xdr:spPr>
        <a:xfrm>
          <a:off x="10960100" y="7133408"/>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41</xdr:row>
      <xdr:rowOff>121755</xdr:rowOff>
    </xdr:from>
    <xdr:ext cx="338939" cy="259045"/>
    <xdr:sp macro="" textlink="">
      <xdr:nvSpPr>
        <xdr:cNvPr id="346" name="テキスト ボックス 345">
          <a:extLst>
            <a:ext uri="{FF2B5EF4-FFF2-40B4-BE49-F238E27FC236}">
              <a16:creationId xmlns:a16="http://schemas.microsoft.com/office/drawing/2014/main" id="{AE2199EC-9D6E-4050-918C-58DF8632982F}"/>
            </a:ext>
          </a:extLst>
        </xdr:cNvPr>
        <xdr:cNvSpPr txBox="1"/>
      </xdr:nvSpPr>
      <xdr:spPr>
        <a:xfrm>
          <a:off x="10666881" y="699499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347" name="直線コネクタ 346">
          <a:extLst>
            <a:ext uri="{FF2B5EF4-FFF2-40B4-BE49-F238E27FC236}">
              <a16:creationId xmlns:a16="http://schemas.microsoft.com/office/drawing/2014/main" id="{6266DCA8-F935-4453-8227-089D0514301C}"/>
            </a:ext>
          </a:extLst>
        </xdr:cNvPr>
        <xdr:cNvCxnSpPr/>
      </xdr:nvCxnSpPr>
      <xdr:spPr>
        <a:xfrm>
          <a:off x="10960100" y="6814457"/>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348" name="テキスト ボックス 347">
          <a:extLst>
            <a:ext uri="{FF2B5EF4-FFF2-40B4-BE49-F238E27FC236}">
              <a16:creationId xmlns:a16="http://schemas.microsoft.com/office/drawing/2014/main" id="{C6027E0F-3578-4B2F-BDF7-DBC2D9617259}"/>
            </a:ext>
          </a:extLst>
        </xdr:cNvPr>
        <xdr:cNvSpPr txBox="1"/>
      </xdr:nvSpPr>
      <xdr:spPr>
        <a:xfrm>
          <a:off x="10602761" y="667604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349" name="直線コネクタ 348">
          <a:extLst>
            <a:ext uri="{FF2B5EF4-FFF2-40B4-BE49-F238E27FC236}">
              <a16:creationId xmlns:a16="http://schemas.microsoft.com/office/drawing/2014/main" id="{CA2E68C8-F728-452E-A957-4F9151F05962}"/>
            </a:ext>
          </a:extLst>
        </xdr:cNvPr>
        <xdr:cNvCxnSpPr/>
      </xdr:nvCxnSpPr>
      <xdr:spPr>
        <a:xfrm>
          <a:off x="10960100" y="6495505"/>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350" name="テキスト ボックス 349">
          <a:extLst>
            <a:ext uri="{FF2B5EF4-FFF2-40B4-BE49-F238E27FC236}">
              <a16:creationId xmlns:a16="http://schemas.microsoft.com/office/drawing/2014/main" id="{B9AB2D21-80A1-447A-BF25-4E979A1B143E}"/>
            </a:ext>
          </a:extLst>
        </xdr:cNvPr>
        <xdr:cNvSpPr txBox="1"/>
      </xdr:nvSpPr>
      <xdr:spPr>
        <a:xfrm>
          <a:off x="10602761" y="63570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351" name="直線コネクタ 350">
          <a:extLst>
            <a:ext uri="{FF2B5EF4-FFF2-40B4-BE49-F238E27FC236}">
              <a16:creationId xmlns:a16="http://schemas.microsoft.com/office/drawing/2014/main" id="{5EFB0050-C07F-4615-B144-017061C09262}"/>
            </a:ext>
          </a:extLst>
        </xdr:cNvPr>
        <xdr:cNvCxnSpPr/>
      </xdr:nvCxnSpPr>
      <xdr:spPr>
        <a:xfrm>
          <a:off x="10960100" y="6176554"/>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352" name="テキスト ボックス 351">
          <a:extLst>
            <a:ext uri="{FF2B5EF4-FFF2-40B4-BE49-F238E27FC236}">
              <a16:creationId xmlns:a16="http://schemas.microsoft.com/office/drawing/2014/main" id="{A1440E2F-07EB-4C55-9216-1D11E85D71DF}"/>
            </a:ext>
          </a:extLst>
        </xdr:cNvPr>
        <xdr:cNvSpPr txBox="1"/>
      </xdr:nvSpPr>
      <xdr:spPr>
        <a:xfrm>
          <a:off x="10602761" y="603814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353" name="直線コネクタ 352">
          <a:extLst>
            <a:ext uri="{FF2B5EF4-FFF2-40B4-BE49-F238E27FC236}">
              <a16:creationId xmlns:a16="http://schemas.microsoft.com/office/drawing/2014/main" id="{F7846D18-F456-47D8-81F9-09AAAC7BD4DA}"/>
            </a:ext>
          </a:extLst>
        </xdr:cNvPr>
        <xdr:cNvCxnSpPr/>
      </xdr:nvCxnSpPr>
      <xdr:spPr>
        <a:xfrm>
          <a:off x="10960100" y="5857603"/>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354" name="テキスト ボックス 353">
          <a:extLst>
            <a:ext uri="{FF2B5EF4-FFF2-40B4-BE49-F238E27FC236}">
              <a16:creationId xmlns:a16="http://schemas.microsoft.com/office/drawing/2014/main" id="{5959D823-F7D6-403B-B5A7-3AA5F16B7849}"/>
            </a:ext>
          </a:extLst>
        </xdr:cNvPr>
        <xdr:cNvSpPr txBox="1"/>
      </xdr:nvSpPr>
      <xdr:spPr>
        <a:xfrm>
          <a:off x="10602761" y="571538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355" name="直線コネクタ 354">
          <a:extLst>
            <a:ext uri="{FF2B5EF4-FFF2-40B4-BE49-F238E27FC236}">
              <a16:creationId xmlns:a16="http://schemas.microsoft.com/office/drawing/2014/main" id="{01A46FDC-9060-40BB-AF43-462ACE5E4AFB}"/>
            </a:ext>
          </a:extLst>
        </xdr:cNvPr>
        <xdr:cNvCxnSpPr/>
      </xdr:nvCxnSpPr>
      <xdr:spPr>
        <a:xfrm>
          <a:off x="10960100" y="5534842"/>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32</xdr:row>
      <xdr:rowOff>31949</xdr:rowOff>
    </xdr:from>
    <xdr:ext cx="467179" cy="259045"/>
    <xdr:sp macro="" textlink="">
      <xdr:nvSpPr>
        <xdr:cNvPr id="356" name="テキスト ボックス 355">
          <a:extLst>
            <a:ext uri="{FF2B5EF4-FFF2-40B4-BE49-F238E27FC236}">
              <a16:creationId xmlns:a16="http://schemas.microsoft.com/office/drawing/2014/main" id="{9C6B5C99-F755-4132-A14C-304EBA1E017C}"/>
            </a:ext>
          </a:extLst>
        </xdr:cNvPr>
        <xdr:cNvSpPr txBox="1"/>
      </xdr:nvSpPr>
      <xdr:spPr>
        <a:xfrm>
          <a:off x="10561501" y="539642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357" name="直線コネクタ 356">
          <a:extLst>
            <a:ext uri="{FF2B5EF4-FFF2-40B4-BE49-F238E27FC236}">
              <a16:creationId xmlns:a16="http://schemas.microsoft.com/office/drawing/2014/main" id="{26B7F8AF-3040-401F-9AC7-760F59F4964D}"/>
            </a:ext>
          </a:extLst>
        </xdr:cNvPr>
        <xdr:cNvCxnSpPr/>
      </xdr:nvCxnSpPr>
      <xdr:spPr>
        <a:xfrm>
          <a:off x="10960100" y="521589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30</xdr:row>
      <xdr:rowOff>48277</xdr:rowOff>
    </xdr:from>
    <xdr:ext cx="467179" cy="259045"/>
    <xdr:sp macro="" textlink="">
      <xdr:nvSpPr>
        <xdr:cNvPr id="358" name="テキスト ボックス 357">
          <a:extLst>
            <a:ext uri="{FF2B5EF4-FFF2-40B4-BE49-F238E27FC236}">
              <a16:creationId xmlns:a16="http://schemas.microsoft.com/office/drawing/2014/main" id="{12FC306F-9D26-42C2-A132-0D43497F4C32}"/>
            </a:ext>
          </a:extLst>
        </xdr:cNvPr>
        <xdr:cNvSpPr txBox="1"/>
      </xdr:nvSpPr>
      <xdr:spPr>
        <a:xfrm>
          <a:off x="10561501" y="5077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359" name="【認定こども園・幼稚園・保育所】&#10;有形固定資産減価償却率グラフ枠">
          <a:extLst>
            <a:ext uri="{FF2B5EF4-FFF2-40B4-BE49-F238E27FC236}">
              <a16:creationId xmlns:a16="http://schemas.microsoft.com/office/drawing/2014/main" id="{D45A9182-52A7-4F6F-9B89-B6097BF5D868}"/>
            </a:ext>
          </a:extLst>
        </xdr:cNvPr>
        <xdr:cNvSpPr/>
      </xdr:nvSpPr>
      <xdr:spPr>
        <a:xfrm>
          <a:off x="10960100" y="521589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2722</xdr:rowOff>
    </xdr:from>
    <xdr:to>
      <xdr:col>85</xdr:col>
      <xdr:colOff>126364</xdr:colOff>
      <xdr:row>41</xdr:row>
      <xdr:rowOff>38644</xdr:rowOff>
    </xdr:to>
    <xdr:cxnSp macro="">
      <xdr:nvCxnSpPr>
        <xdr:cNvPr id="360" name="直線コネクタ 359">
          <a:extLst>
            <a:ext uri="{FF2B5EF4-FFF2-40B4-BE49-F238E27FC236}">
              <a16:creationId xmlns:a16="http://schemas.microsoft.com/office/drawing/2014/main" id="{72F8DA8E-D1B5-49DD-882B-633CC5D5BC52}"/>
            </a:ext>
          </a:extLst>
        </xdr:cNvPr>
        <xdr:cNvCxnSpPr/>
      </xdr:nvCxnSpPr>
      <xdr:spPr>
        <a:xfrm flipV="1">
          <a:off x="14375764" y="5534842"/>
          <a:ext cx="0" cy="13770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41</xdr:row>
      <xdr:rowOff>42471</xdr:rowOff>
    </xdr:from>
    <xdr:ext cx="405111" cy="259045"/>
    <xdr:sp macro="" textlink="">
      <xdr:nvSpPr>
        <xdr:cNvPr id="361" name="【認定こども園・幼稚園・保育所】&#10;有形固定資産減価償却率最小値テキスト">
          <a:extLst>
            <a:ext uri="{FF2B5EF4-FFF2-40B4-BE49-F238E27FC236}">
              <a16:creationId xmlns:a16="http://schemas.microsoft.com/office/drawing/2014/main" id="{F9FE023A-6743-4EFA-88F4-DEC0DCBA35D0}"/>
            </a:ext>
          </a:extLst>
        </xdr:cNvPr>
        <xdr:cNvSpPr txBox="1"/>
      </xdr:nvSpPr>
      <xdr:spPr>
        <a:xfrm>
          <a:off x="14414500" y="69157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41</xdr:row>
      <xdr:rowOff>38644</xdr:rowOff>
    </xdr:from>
    <xdr:to>
      <xdr:col>86</xdr:col>
      <xdr:colOff>25400</xdr:colOff>
      <xdr:row>41</xdr:row>
      <xdr:rowOff>38644</xdr:rowOff>
    </xdr:to>
    <xdr:cxnSp macro="">
      <xdr:nvCxnSpPr>
        <xdr:cNvPr id="362" name="直線コネクタ 361">
          <a:extLst>
            <a:ext uri="{FF2B5EF4-FFF2-40B4-BE49-F238E27FC236}">
              <a16:creationId xmlns:a16="http://schemas.microsoft.com/office/drawing/2014/main" id="{02F82F63-89B6-4FD5-8602-E33B9AC535C6}"/>
            </a:ext>
          </a:extLst>
        </xdr:cNvPr>
        <xdr:cNvCxnSpPr/>
      </xdr:nvCxnSpPr>
      <xdr:spPr>
        <a:xfrm>
          <a:off x="14287500" y="691188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120849</xdr:rowOff>
    </xdr:from>
    <xdr:ext cx="469744" cy="259045"/>
    <xdr:sp macro="" textlink="">
      <xdr:nvSpPr>
        <xdr:cNvPr id="363" name="【認定こども園・幼稚園・保育所】&#10;有形固定資産減価償却率最大値テキスト">
          <a:extLst>
            <a:ext uri="{FF2B5EF4-FFF2-40B4-BE49-F238E27FC236}">
              <a16:creationId xmlns:a16="http://schemas.microsoft.com/office/drawing/2014/main" id="{7F2B4C71-704F-4094-93ED-7837539EC1E6}"/>
            </a:ext>
          </a:extLst>
        </xdr:cNvPr>
        <xdr:cNvSpPr txBox="1"/>
      </xdr:nvSpPr>
      <xdr:spPr>
        <a:xfrm>
          <a:off x="14414500" y="53176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2722</xdr:rowOff>
    </xdr:from>
    <xdr:to>
      <xdr:col>86</xdr:col>
      <xdr:colOff>25400</xdr:colOff>
      <xdr:row>33</xdr:row>
      <xdr:rowOff>2722</xdr:rowOff>
    </xdr:to>
    <xdr:cxnSp macro="">
      <xdr:nvCxnSpPr>
        <xdr:cNvPr id="364" name="直線コネクタ 363">
          <a:extLst>
            <a:ext uri="{FF2B5EF4-FFF2-40B4-BE49-F238E27FC236}">
              <a16:creationId xmlns:a16="http://schemas.microsoft.com/office/drawing/2014/main" id="{4E362F2A-27E7-43A1-909E-B85BD1F6F1C3}"/>
            </a:ext>
          </a:extLst>
        </xdr:cNvPr>
        <xdr:cNvCxnSpPr/>
      </xdr:nvCxnSpPr>
      <xdr:spPr>
        <a:xfrm>
          <a:off x="14287500" y="5534842"/>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105064</xdr:rowOff>
    </xdr:from>
    <xdr:ext cx="405111" cy="259045"/>
    <xdr:sp macro="" textlink="">
      <xdr:nvSpPr>
        <xdr:cNvPr id="365" name="【認定こども園・幼稚園・保育所】&#10;有形固定資産減価償却率平均値テキスト">
          <a:extLst>
            <a:ext uri="{FF2B5EF4-FFF2-40B4-BE49-F238E27FC236}">
              <a16:creationId xmlns:a16="http://schemas.microsoft.com/office/drawing/2014/main" id="{1730183F-9FF7-4416-AB17-A2D9D1B399DC}"/>
            </a:ext>
          </a:extLst>
        </xdr:cNvPr>
        <xdr:cNvSpPr txBox="1"/>
      </xdr:nvSpPr>
      <xdr:spPr>
        <a:xfrm>
          <a:off x="14414500" y="614010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126637</xdr:rowOff>
    </xdr:from>
    <xdr:to>
      <xdr:col>85</xdr:col>
      <xdr:colOff>177800</xdr:colOff>
      <xdr:row>37</xdr:row>
      <xdr:rowOff>56787</xdr:rowOff>
    </xdr:to>
    <xdr:sp macro="" textlink="">
      <xdr:nvSpPr>
        <xdr:cNvPr id="366" name="フローチャート: 判断 365">
          <a:extLst>
            <a:ext uri="{FF2B5EF4-FFF2-40B4-BE49-F238E27FC236}">
              <a16:creationId xmlns:a16="http://schemas.microsoft.com/office/drawing/2014/main" id="{84F2C24D-FC4C-4854-8B43-D885F50D5BC6}"/>
            </a:ext>
          </a:extLst>
        </xdr:cNvPr>
        <xdr:cNvSpPr/>
      </xdr:nvSpPr>
      <xdr:spPr>
        <a:xfrm>
          <a:off x="14325600" y="6161677"/>
          <a:ext cx="9398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36</xdr:row>
      <xdr:rowOff>131536</xdr:rowOff>
    </xdr:from>
    <xdr:to>
      <xdr:col>81</xdr:col>
      <xdr:colOff>101600</xdr:colOff>
      <xdr:row>37</xdr:row>
      <xdr:rowOff>61686</xdr:rowOff>
    </xdr:to>
    <xdr:sp macro="" textlink="">
      <xdr:nvSpPr>
        <xdr:cNvPr id="367" name="フローチャート: 判断 366">
          <a:extLst>
            <a:ext uri="{FF2B5EF4-FFF2-40B4-BE49-F238E27FC236}">
              <a16:creationId xmlns:a16="http://schemas.microsoft.com/office/drawing/2014/main" id="{9EF94932-F6CD-4EB5-AF05-33949E541389}"/>
            </a:ext>
          </a:extLst>
        </xdr:cNvPr>
        <xdr:cNvSpPr/>
      </xdr:nvSpPr>
      <xdr:spPr>
        <a:xfrm>
          <a:off x="13578840" y="616657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36</xdr:row>
      <xdr:rowOff>159294</xdr:rowOff>
    </xdr:from>
    <xdr:to>
      <xdr:col>76</xdr:col>
      <xdr:colOff>165100</xdr:colOff>
      <xdr:row>37</xdr:row>
      <xdr:rowOff>89444</xdr:rowOff>
    </xdr:to>
    <xdr:sp macro="" textlink="">
      <xdr:nvSpPr>
        <xdr:cNvPr id="368" name="フローチャート: 判断 367">
          <a:extLst>
            <a:ext uri="{FF2B5EF4-FFF2-40B4-BE49-F238E27FC236}">
              <a16:creationId xmlns:a16="http://schemas.microsoft.com/office/drawing/2014/main" id="{5C27E3F7-0FF0-4E8F-9925-E3CC6ED99BF8}"/>
            </a:ext>
          </a:extLst>
        </xdr:cNvPr>
        <xdr:cNvSpPr/>
      </xdr:nvSpPr>
      <xdr:spPr>
        <a:xfrm>
          <a:off x="12804140" y="619433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369" name="テキスト ボックス 368">
          <a:extLst>
            <a:ext uri="{FF2B5EF4-FFF2-40B4-BE49-F238E27FC236}">
              <a16:creationId xmlns:a16="http://schemas.microsoft.com/office/drawing/2014/main" id="{0E35755D-B64A-44C3-88C0-03CB056F7471}"/>
            </a:ext>
          </a:extLst>
        </xdr:cNvPr>
        <xdr:cNvSpPr txBox="1"/>
      </xdr:nvSpPr>
      <xdr:spPr>
        <a:xfrm>
          <a:off x="142087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370" name="テキスト ボックス 369">
          <a:extLst>
            <a:ext uri="{FF2B5EF4-FFF2-40B4-BE49-F238E27FC236}">
              <a16:creationId xmlns:a16="http://schemas.microsoft.com/office/drawing/2014/main" id="{701EBE98-C3F3-4AD2-BD33-E5EC9B8FE159}"/>
            </a:ext>
          </a:extLst>
        </xdr:cNvPr>
        <xdr:cNvSpPr txBox="1"/>
      </xdr:nvSpPr>
      <xdr:spPr>
        <a:xfrm>
          <a:off x="134620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371" name="テキスト ボックス 370">
          <a:extLst>
            <a:ext uri="{FF2B5EF4-FFF2-40B4-BE49-F238E27FC236}">
              <a16:creationId xmlns:a16="http://schemas.microsoft.com/office/drawing/2014/main" id="{1C979521-0167-46C2-97D2-A59DDAAB9C6F}"/>
            </a:ext>
          </a:extLst>
        </xdr:cNvPr>
        <xdr:cNvSpPr txBox="1"/>
      </xdr:nvSpPr>
      <xdr:spPr>
        <a:xfrm>
          <a:off x="126873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372" name="テキスト ボックス 371">
          <a:extLst>
            <a:ext uri="{FF2B5EF4-FFF2-40B4-BE49-F238E27FC236}">
              <a16:creationId xmlns:a16="http://schemas.microsoft.com/office/drawing/2014/main" id="{9E0227B5-F17E-4699-8212-62552FEDB1BF}"/>
            </a:ext>
          </a:extLst>
        </xdr:cNvPr>
        <xdr:cNvSpPr txBox="1"/>
      </xdr:nvSpPr>
      <xdr:spPr>
        <a:xfrm>
          <a:off x="1190498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373" name="テキスト ボックス 372">
          <a:extLst>
            <a:ext uri="{FF2B5EF4-FFF2-40B4-BE49-F238E27FC236}">
              <a16:creationId xmlns:a16="http://schemas.microsoft.com/office/drawing/2014/main" id="{C3810A8C-CD93-465E-AF5D-14DD411173FC}"/>
            </a:ext>
          </a:extLst>
        </xdr:cNvPr>
        <xdr:cNvSpPr txBox="1"/>
      </xdr:nvSpPr>
      <xdr:spPr>
        <a:xfrm>
          <a:off x="111150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34</xdr:row>
      <xdr:rowOff>139700</xdr:rowOff>
    </xdr:from>
    <xdr:to>
      <xdr:col>85</xdr:col>
      <xdr:colOff>177800</xdr:colOff>
      <xdr:row>35</xdr:row>
      <xdr:rowOff>69850</xdr:rowOff>
    </xdr:to>
    <xdr:sp macro="" textlink="">
      <xdr:nvSpPr>
        <xdr:cNvPr id="374" name="楕円 373">
          <a:extLst>
            <a:ext uri="{FF2B5EF4-FFF2-40B4-BE49-F238E27FC236}">
              <a16:creationId xmlns:a16="http://schemas.microsoft.com/office/drawing/2014/main" id="{27CE3E56-CD1D-4AD2-937F-B2D7DE0D467F}"/>
            </a:ext>
          </a:extLst>
        </xdr:cNvPr>
        <xdr:cNvSpPr/>
      </xdr:nvSpPr>
      <xdr:spPr>
        <a:xfrm>
          <a:off x="14325600" y="5839460"/>
          <a:ext cx="9398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33</xdr:row>
      <xdr:rowOff>162577</xdr:rowOff>
    </xdr:from>
    <xdr:ext cx="405111" cy="259045"/>
    <xdr:sp macro="" textlink="">
      <xdr:nvSpPr>
        <xdr:cNvPr id="375" name="【認定こども園・幼稚園・保育所】&#10;有形固定資産減価償却率該当値テキスト">
          <a:extLst>
            <a:ext uri="{FF2B5EF4-FFF2-40B4-BE49-F238E27FC236}">
              <a16:creationId xmlns:a16="http://schemas.microsoft.com/office/drawing/2014/main" id="{903F9223-2C70-4F28-A321-9E2786323B52}"/>
            </a:ext>
          </a:extLst>
        </xdr:cNvPr>
        <xdr:cNvSpPr txBox="1"/>
      </xdr:nvSpPr>
      <xdr:spPr>
        <a:xfrm>
          <a:off x="14414500" y="56946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35</xdr:row>
      <xdr:rowOff>907</xdr:rowOff>
    </xdr:from>
    <xdr:to>
      <xdr:col>81</xdr:col>
      <xdr:colOff>101600</xdr:colOff>
      <xdr:row>35</xdr:row>
      <xdr:rowOff>102507</xdr:rowOff>
    </xdr:to>
    <xdr:sp macro="" textlink="">
      <xdr:nvSpPr>
        <xdr:cNvPr id="376" name="楕円 375">
          <a:extLst>
            <a:ext uri="{FF2B5EF4-FFF2-40B4-BE49-F238E27FC236}">
              <a16:creationId xmlns:a16="http://schemas.microsoft.com/office/drawing/2014/main" id="{E5FC54B0-1C1F-440F-9848-417A9DE7090E}"/>
            </a:ext>
          </a:extLst>
        </xdr:cNvPr>
        <xdr:cNvSpPr/>
      </xdr:nvSpPr>
      <xdr:spPr>
        <a:xfrm>
          <a:off x="13578840" y="58683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35</xdr:row>
      <xdr:rowOff>19050</xdr:rowOff>
    </xdr:from>
    <xdr:to>
      <xdr:col>85</xdr:col>
      <xdr:colOff>127000</xdr:colOff>
      <xdr:row>35</xdr:row>
      <xdr:rowOff>51707</xdr:rowOff>
    </xdr:to>
    <xdr:cxnSp macro="">
      <xdr:nvCxnSpPr>
        <xdr:cNvPr id="377" name="直線コネクタ 376">
          <a:extLst>
            <a:ext uri="{FF2B5EF4-FFF2-40B4-BE49-F238E27FC236}">
              <a16:creationId xmlns:a16="http://schemas.microsoft.com/office/drawing/2014/main" id="{C84B8521-2A93-4719-B357-215E7A538A80}"/>
            </a:ext>
          </a:extLst>
        </xdr:cNvPr>
        <xdr:cNvCxnSpPr/>
      </xdr:nvCxnSpPr>
      <xdr:spPr>
        <a:xfrm flipV="1">
          <a:off x="13629640" y="5886450"/>
          <a:ext cx="74676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907</xdr:rowOff>
    </xdr:from>
    <xdr:to>
      <xdr:col>76</xdr:col>
      <xdr:colOff>165100</xdr:colOff>
      <xdr:row>38</xdr:row>
      <xdr:rowOff>102507</xdr:rowOff>
    </xdr:to>
    <xdr:sp macro="" textlink="">
      <xdr:nvSpPr>
        <xdr:cNvPr id="378" name="楕円 377">
          <a:extLst>
            <a:ext uri="{FF2B5EF4-FFF2-40B4-BE49-F238E27FC236}">
              <a16:creationId xmlns:a16="http://schemas.microsoft.com/office/drawing/2014/main" id="{7D8E4A99-434D-4FC8-8C30-A706CDFA2368}"/>
            </a:ext>
          </a:extLst>
        </xdr:cNvPr>
        <xdr:cNvSpPr/>
      </xdr:nvSpPr>
      <xdr:spPr>
        <a:xfrm>
          <a:off x="12804140" y="63712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35</xdr:row>
      <xdr:rowOff>51707</xdr:rowOff>
    </xdr:from>
    <xdr:to>
      <xdr:col>81</xdr:col>
      <xdr:colOff>50800</xdr:colOff>
      <xdr:row>38</xdr:row>
      <xdr:rowOff>51707</xdr:rowOff>
    </xdr:to>
    <xdr:cxnSp macro="">
      <xdr:nvCxnSpPr>
        <xdr:cNvPr id="379" name="直線コネクタ 378">
          <a:extLst>
            <a:ext uri="{FF2B5EF4-FFF2-40B4-BE49-F238E27FC236}">
              <a16:creationId xmlns:a16="http://schemas.microsoft.com/office/drawing/2014/main" id="{A1BD5340-F2D4-46C3-A7C3-19118A8B7D5D}"/>
            </a:ext>
          </a:extLst>
        </xdr:cNvPr>
        <xdr:cNvCxnSpPr/>
      </xdr:nvCxnSpPr>
      <xdr:spPr>
        <a:xfrm flipV="1">
          <a:off x="12854940" y="5919107"/>
          <a:ext cx="774700" cy="5029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37</xdr:row>
      <xdr:rowOff>52813</xdr:rowOff>
    </xdr:from>
    <xdr:ext cx="405111" cy="259045"/>
    <xdr:sp macro="" textlink="">
      <xdr:nvSpPr>
        <xdr:cNvPr id="380" name="n_1aveValue【認定こども園・幼稚園・保育所】&#10;有形固定資産減価償却率">
          <a:extLst>
            <a:ext uri="{FF2B5EF4-FFF2-40B4-BE49-F238E27FC236}">
              <a16:creationId xmlns:a16="http://schemas.microsoft.com/office/drawing/2014/main" id="{0FFBC56D-CE19-4907-9246-3AE7025AE7D3}"/>
            </a:ext>
          </a:extLst>
        </xdr:cNvPr>
        <xdr:cNvSpPr txBox="1"/>
      </xdr:nvSpPr>
      <xdr:spPr>
        <a:xfrm>
          <a:off x="13437244" y="62554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35</xdr:row>
      <xdr:rowOff>105971</xdr:rowOff>
    </xdr:from>
    <xdr:ext cx="405111" cy="259045"/>
    <xdr:sp macro="" textlink="">
      <xdr:nvSpPr>
        <xdr:cNvPr id="381" name="n_2aveValue【認定こども園・幼稚園・保育所】&#10;有形固定資産減価償却率">
          <a:extLst>
            <a:ext uri="{FF2B5EF4-FFF2-40B4-BE49-F238E27FC236}">
              <a16:creationId xmlns:a16="http://schemas.microsoft.com/office/drawing/2014/main" id="{B12ED027-E5D4-43F6-B231-FAA01AE1E2FB}"/>
            </a:ext>
          </a:extLst>
        </xdr:cNvPr>
        <xdr:cNvSpPr txBox="1"/>
      </xdr:nvSpPr>
      <xdr:spPr>
        <a:xfrm>
          <a:off x="12675244" y="59733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33</xdr:row>
      <xdr:rowOff>119034</xdr:rowOff>
    </xdr:from>
    <xdr:ext cx="405111" cy="259045"/>
    <xdr:sp macro="" textlink="">
      <xdr:nvSpPr>
        <xdr:cNvPr id="382" name="n_1mainValue【認定こども園・幼稚園・保育所】&#10;有形固定資産減価償却率">
          <a:extLst>
            <a:ext uri="{FF2B5EF4-FFF2-40B4-BE49-F238E27FC236}">
              <a16:creationId xmlns:a16="http://schemas.microsoft.com/office/drawing/2014/main" id="{B458D771-98E2-403F-A088-9CF1857AD08D}"/>
            </a:ext>
          </a:extLst>
        </xdr:cNvPr>
        <xdr:cNvSpPr txBox="1"/>
      </xdr:nvSpPr>
      <xdr:spPr>
        <a:xfrm>
          <a:off x="13437244" y="56511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93634</xdr:rowOff>
    </xdr:from>
    <xdr:ext cx="405111" cy="259045"/>
    <xdr:sp macro="" textlink="">
      <xdr:nvSpPr>
        <xdr:cNvPr id="383" name="n_2mainValue【認定こども園・幼稚園・保育所】&#10;有形固定資産減価償却率">
          <a:extLst>
            <a:ext uri="{FF2B5EF4-FFF2-40B4-BE49-F238E27FC236}">
              <a16:creationId xmlns:a16="http://schemas.microsoft.com/office/drawing/2014/main" id="{C79945A0-D109-4AA0-9D9A-351EE852A7FB}"/>
            </a:ext>
          </a:extLst>
        </xdr:cNvPr>
        <xdr:cNvSpPr txBox="1"/>
      </xdr:nvSpPr>
      <xdr:spPr>
        <a:xfrm>
          <a:off x="12675244" y="64639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384" name="正方形/長方形 383">
          <a:extLst>
            <a:ext uri="{FF2B5EF4-FFF2-40B4-BE49-F238E27FC236}">
              <a16:creationId xmlns:a16="http://schemas.microsoft.com/office/drawing/2014/main" id="{69D4DB50-D9CE-43EB-9641-CE0BD6B920DB}"/>
            </a:ext>
          </a:extLst>
        </xdr:cNvPr>
        <xdr:cNvSpPr/>
      </xdr:nvSpPr>
      <xdr:spPr>
        <a:xfrm>
          <a:off x="16093440" y="409956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385" name="正方形/長方形 384">
          <a:extLst>
            <a:ext uri="{FF2B5EF4-FFF2-40B4-BE49-F238E27FC236}">
              <a16:creationId xmlns:a16="http://schemas.microsoft.com/office/drawing/2014/main" id="{AF49B89F-415D-4E62-8ACF-97F78900FF95}"/>
            </a:ext>
          </a:extLst>
        </xdr:cNvPr>
        <xdr:cNvSpPr/>
      </xdr:nvSpPr>
      <xdr:spPr>
        <a:xfrm>
          <a:off x="162204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386" name="正方形/長方形 385">
          <a:extLst>
            <a:ext uri="{FF2B5EF4-FFF2-40B4-BE49-F238E27FC236}">
              <a16:creationId xmlns:a16="http://schemas.microsoft.com/office/drawing/2014/main" id="{D5FDB9C1-030C-4AEE-AA09-A905ADD42A18}"/>
            </a:ext>
          </a:extLst>
        </xdr:cNvPr>
        <xdr:cNvSpPr/>
      </xdr:nvSpPr>
      <xdr:spPr>
        <a:xfrm>
          <a:off x="162204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387" name="正方形/長方形 386">
          <a:extLst>
            <a:ext uri="{FF2B5EF4-FFF2-40B4-BE49-F238E27FC236}">
              <a16:creationId xmlns:a16="http://schemas.microsoft.com/office/drawing/2014/main" id="{BD98D818-9B8D-4C27-A137-0BF26B66393C}"/>
            </a:ext>
          </a:extLst>
        </xdr:cNvPr>
        <xdr:cNvSpPr/>
      </xdr:nvSpPr>
      <xdr:spPr>
        <a:xfrm>
          <a:off x="1709928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388" name="正方形/長方形 387">
          <a:extLst>
            <a:ext uri="{FF2B5EF4-FFF2-40B4-BE49-F238E27FC236}">
              <a16:creationId xmlns:a16="http://schemas.microsoft.com/office/drawing/2014/main" id="{9DBB6604-3FD8-4D7D-BCFA-E392FBFF24F6}"/>
            </a:ext>
          </a:extLst>
        </xdr:cNvPr>
        <xdr:cNvSpPr/>
      </xdr:nvSpPr>
      <xdr:spPr>
        <a:xfrm>
          <a:off x="1709928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389" name="正方形/長方形 388">
          <a:extLst>
            <a:ext uri="{FF2B5EF4-FFF2-40B4-BE49-F238E27FC236}">
              <a16:creationId xmlns:a16="http://schemas.microsoft.com/office/drawing/2014/main" id="{0FE2BAAF-C4A9-4EB3-B9B3-549B96C222D6}"/>
            </a:ext>
          </a:extLst>
        </xdr:cNvPr>
        <xdr:cNvSpPr/>
      </xdr:nvSpPr>
      <xdr:spPr>
        <a:xfrm>
          <a:off x="1810512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390" name="正方形/長方形 389">
          <a:extLst>
            <a:ext uri="{FF2B5EF4-FFF2-40B4-BE49-F238E27FC236}">
              <a16:creationId xmlns:a16="http://schemas.microsoft.com/office/drawing/2014/main" id="{31E74BF7-DA80-41C1-B506-E35A8C7FA343}"/>
            </a:ext>
          </a:extLst>
        </xdr:cNvPr>
        <xdr:cNvSpPr/>
      </xdr:nvSpPr>
      <xdr:spPr>
        <a:xfrm>
          <a:off x="1810512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391" name="正方形/長方形 390">
          <a:extLst>
            <a:ext uri="{FF2B5EF4-FFF2-40B4-BE49-F238E27FC236}">
              <a16:creationId xmlns:a16="http://schemas.microsoft.com/office/drawing/2014/main" id="{59D18ED1-E456-4EAE-86E1-9647AA052B53}"/>
            </a:ext>
          </a:extLst>
        </xdr:cNvPr>
        <xdr:cNvSpPr/>
      </xdr:nvSpPr>
      <xdr:spPr>
        <a:xfrm>
          <a:off x="16093440" y="521589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392" name="テキスト ボックス 391">
          <a:extLst>
            <a:ext uri="{FF2B5EF4-FFF2-40B4-BE49-F238E27FC236}">
              <a16:creationId xmlns:a16="http://schemas.microsoft.com/office/drawing/2014/main" id="{00BF16E8-6E16-419B-AC2A-76B1BC57028A}"/>
            </a:ext>
          </a:extLst>
        </xdr:cNvPr>
        <xdr:cNvSpPr txBox="1"/>
      </xdr:nvSpPr>
      <xdr:spPr>
        <a:xfrm>
          <a:off x="16078200" y="50292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393" name="直線コネクタ 392">
          <a:extLst>
            <a:ext uri="{FF2B5EF4-FFF2-40B4-BE49-F238E27FC236}">
              <a16:creationId xmlns:a16="http://schemas.microsoft.com/office/drawing/2014/main" id="{3FEE00BC-93A3-4C8B-9BEC-9EC797382E91}"/>
            </a:ext>
          </a:extLst>
        </xdr:cNvPr>
        <xdr:cNvCxnSpPr/>
      </xdr:nvCxnSpPr>
      <xdr:spPr>
        <a:xfrm>
          <a:off x="16093440" y="74523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394" name="直線コネクタ 393">
          <a:extLst>
            <a:ext uri="{FF2B5EF4-FFF2-40B4-BE49-F238E27FC236}">
              <a16:creationId xmlns:a16="http://schemas.microsoft.com/office/drawing/2014/main" id="{4B7113ED-E661-41D7-A691-B2FF0F0A81B6}"/>
            </a:ext>
          </a:extLst>
        </xdr:cNvPr>
        <xdr:cNvCxnSpPr/>
      </xdr:nvCxnSpPr>
      <xdr:spPr>
        <a:xfrm>
          <a:off x="16093440" y="70789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41</xdr:row>
      <xdr:rowOff>67327</xdr:rowOff>
    </xdr:from>
    <xdr:ext cx="467179" cy="259045"/>
    <xdr:sp macro="" textlink="">
      <xdr:nvSpPr>
        <xdr:cNvPr id="395" name="テキスト ボックス 394">
          <a:extLst>
            <a:ext uri="{FF2B5EF4-FFF2-40B4-BE49-F238E27FC236}">
              <a16:creationId xmlns:a16="http://schemas.microsoft.com/office/drawing/2014/main" id="{4DCC12E5-70BE-4540-BD8B-BD127F420426}"/>
            </a:ext>
          </a:extLst>
        </xdr:cNvPr>
        <xdr:cNvSpPr txBox="1"/>
      </xdr:nvSpPr>
      <xdr:spPr>
        <a:xfrm>
          <a:off x="15694841" y="69405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396" name="直線コネクタ 395">
          <a:extLst>
            <a:ext uri="{FF2B5EF4-FFF2-40B4-BE49-F238E27FC236}">
              <a16:creationId xmlns:a16="http://schemas.microsoft.com/office/drawing/2014/main" id="{A5AC28C6-48B4-4407-936A-52B6DEEAD3D1}"/>
            </a:ext>
          </a:extLst>
        </xdr:cNvPr>
        <xdr:cNvCxnSpPr/>
      </xdr:nvCxnSpPr>
      <xdr:spPr>
        <a:xfrm>
          <a:off x="16093440" y="67056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39</xdr:row>
      <xdr:rowOff>29227</xdr:rowOff>
    </xdr:from>
    <xdr:ext cx="467179" cy="259045"/>
    <xdr:sp macro="" textlink="">
      <xdr:nvSpPr>
        <xdr:cNvPr id="397" name="テキスト ボックス 396">
          <a:extLst>
            <a:ext uri="{FF2B5EF4-FFF2-40B4-BE49-F238E27FC236}">
              <a16:creationId xmlns:a16="http://schemas.microsoft.com/office/drawing/2014/main" id="{94ECC3CB-DA79-41B7-B348-903E5607447F}"/>
            </a:ext>
          </a:extLst>
        </xdr:cNvPr>
        <xdr:cNvSpPr txBox="1"/>
      </xdr:nvSpPr>
      <xdr:spPr>
        <a:xfrm>
          <a:off x="15694841" y="65671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398" name="直線コネクタ 397">
          <a:extLst>
            <a:ext uri="{FF2B5EF4-FFF2-40B4-BE49-F238E27FC236}">
              <a16:creationId xmlns:a16="http://schemas.microsoft.com/office/drawing/2014/main" id="{4067769F-FF81-4101-9213-3F5E5D0F5431}"/>
            </a:ext>
          </a:extLst>
        </xdr:cNvPr>
        <xdr:cNvCxnSpPr/>
      </xdr:nvCxnSpPr>
      <xdr:spPr>
        <a:xfrm>
          <a:off x="16093440" y="63360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162577</xdr:rowOff>
    </xdr:from>
    <xdr:ext cx="467179" cy="259045"/>
    <xdr:sp macro="" textlink="">
      <xdr:nvSpPr>
        <xdr:cNvPr id="399" name="テキスト ボックス 398">
          <a:extLst>
            <a:ext uri="{FF2B5EF4-FFF2-40B4-BE49-F238E27FC236}">
              <a16:creationId xmlns:a16="http://schemas.microsoft.com/office/drawing/2014/main" id="{FED3468E-08E2-42A0-BA50-D5B9DA814A62}"/>
            </a:ext>
          </a:extLst>
        </xdr:cNvPr>
        <xdr:cNvSpPr txBox="1"/>
      </xdr:nvSpPr>
      <xdr:spPr>
        <a:xfrm>
          <a:off x="15694841" y="61976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400" name="直線コネクタ 399">
          <a:extLst>
            <a:ext uri="{FF2B5EF4-FFF2-40B4-BE49-F238E27FC236}">
              <a16:creationId xmlns:a16="http://schemas.microsoft.com/office/drawing/2014/main" id="{D44560CC-E178-462E-A34F-7964637294E4}"/>
            </a:ext>
          </a:extLst>
        </xdr:cNvPr>
        <xdr:cNvCxnSpPr/>
      </xdr:nvCxnSpPr>
      <xdr:spPr>
        <a:xfrm>
          <a:off x="16093440" y="59626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124477</xdr:rowOff>
    </xdr:from>
    <xdr:ext cx="467179" cy="259045"/>
    <xdr:sp macro="" textlink="">
      <xdr:nvSpPr>
        <xdr:cNvPr id="401" name="テキスト ボックス 400">
          <a:extLst>
            <a:ext uri="{FF2B5EF4-FFF2-40B4-BE49-F238E27FC236}">
              <a16:creationId xmlns:a16="http://schemas.microsoft.com/office/drawing/2014/main" id="{A9585EAA-FCC0-48FB-A58D-3B25D5B140D4}"/>
            </a:ext>
          </a:extLst>
        </xdr:cNvPr>
        <xdr:cNvSpPr txBox="1"/>
      </xdr:nvSpPr>
      <xdr:spPr>
        <a:xfrm>
          <a:off x="15694841" y="58242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402" name="直線コネクタ 401">
          <a:extLst>
            <a:ext uri="{FF2B5EF4-FFF2-40B4-BE49-F238E27FC236}">
              <a16:creationId xmlns:a16="http://schemas.microsoft.com/office/drawing/2014/main" id="{80585F76-88A1-40EB-AA17-87B93FFC093C}"/>
            </a:ext>
          </a:extLst>
        </xdr:cNvPr>
        <xdr:cNvCxnSpPr/>
      </xdr:nvCxnSpPr>
      <xdr:spPr>
        <a:xfrm>
          <a:off x="16093440" y="55892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86377</xdr:rowOff>
    </xdr:from>
    <xdr:ext cx="467179" cy="259045"/>
    <xdr:sp macro="" textlink="">
      <xdr:nvSpPr>
        <xdr:cNvPr id="403" name="テキスト ボックス 402">
          <a:extLst>
            <a:ext uri="{FF2B5EF4-FFF2-40B4-BE49-F238E27FC236}">
              <a16:creationId xmlns:a16="http://schemas.microsoft.com/office/drawing/2014/main" id="{52FE67FC-6479-4C38-8C1B-6AC8E6FFB5A1}"/>
            </a:ext>
          </a:extLst>
        </xdr:cNvPr>
        <xdr:cNvSpPr txBox="1"/>
      </xdr:nvSpPr>
      <xdr:spPr>
        <a:xfrm>
          <a:off x="15694841" y="54508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04" name="直線コネクタ 403">
          <a:extLst>
            <a:ext uri="{FF2B5EF4-FFF2-40B4-BE49-F238E27FC236}">
              <a16:creationId xmlns:a16="http://schemas.microsoft.com/office/drawing/2014/main" id="{65FAEF10-9A06-415E-968E-40D3017DB0DD}"/>
            </a:ext>
          </a:extLst>
        </xdr:cNvPr>
        <xdr:cNvCxnSpPr/>
      </xdr:nvCxnSpPr>
      <xdr:spPr>
        <a:xfrm>
          <a:off x="16093440" y="52158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05" name="テキスト ボックス 404">
          <a:extLst>
            <a:ext uri="{FF2B5EF4-FFF2-40B4-BE49-F238E27FC236}">
              <a16:creationId xmlns:a16="http://schemas.microsoft.com/office/drawing/2014/main" id="{767E58C1-2003-4363-88D7-09CC763329F0}"/>
            </a:ext>
          </a:extLst>
        </xdr:cNvPr>
        <xdr:cNvSpPr txBox="1"/>
      </xdr:nvSpPr>
      <xdr:spPr>
        <a:xfrm>
          <a:off x="15694841" y="5077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06" name="【認定こども園・幼稚園・保育所】&#10;一人当たり面積グラフ枠">
          <a:extLst>
            <a:ext uri="{FF2B5EF4-FFF2-40B4-BE49-F238E27FC236}">
              <a16:creationId xmlns:a16="http://schemas.microsoft.com/office/drawing/2014/main" id="{43E69B83-C081-4EE6-8FD8-BFBD287085E1}"/>
            </a:ext>
          </a:extLst>
        </xdr:cNvPr>
        <xdr:cNvSpPr/>
      </xdr:nvSpPr>
      <xdr:spPr>
        <a:xfrm>
          <a:off x="16093440" y="521589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101600</xdr:rowOff>
    </xdr:from>
    <xdr:to>
      <xdr:col>116</xdr:col>
      <xdr:colOff>62864</xdr:colOff>
      <xdr:row>41</xdr:row>
      <xdr:rowOff>142240</xdr:rowOff>
    </xdr:to>
    <xdr:cxnSp macro="">
      <xdr:nvCxnSpPr>
        <xdr:cNvPr id="407" name="直線コネクタ 406">
          <a:extLst>
            <a:ext uri="{FF2B5EF4-FFF2-40B4-BE49-F238E27FC236}">
              <a16:creationId xmlns:a16="http://schemas.microsoft.com/office/drawing/2014/main" id="{A1EBBBB7-650B-441C-8DAB-45642DA0C6FD}"/>
            </a:ext>
          </a:extLst>
        </xdr:cNvPr>
        <xdr:cNvCxnSpPr/>
      </xdr:nvCxnSpPr>
      <xdr:spPr>
        <a:xfrm flipV="1">
          <a:off x="19509104" y="5633720"/>
          <a:ext cx="0" cy="13817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146067</xdr:rowOff>
    </xdr:from>
    <xdr:ext cx="469744" cy="259045"/>
    <xdr:sp macro="" textlink="">
      <xdr:nvSpPr>
        <xdr:cNvPr id="408" name="【認定こども園・幼稚園・保育所】&#10;一人当たり面積最小値テキスト">
          <a:extLst>
            <a:ext uri="{FF2B5EF4-FFF2-40B4-BE49-F238E27FC236}">
              <a16:creationId xmlns:a16="http://schemas.microsoft.com/office/drawing/2014/main" id="{DA63C299-69B1-41C4-81EE-8F21D3653573}"/>
            </a:ext>
          </a:extLst>
        </xdr:cNvPr>
        <xdr:cNvSpPr txBox="1"/>
      </xdr:nvSpPr>
      <xdr:spPr>
        <a:xfrm>
          <a:off x="19547840" y="70193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142240</xdr:rowOff>
    </xdr:from>
    <xdr:to>
      <xdr:col>116</xdr:col>
      <xdr:colOff>152400</xdr:colOff>
      <xdr:row>41</xdr:row>
      <xdr:rowOff>142240</xdr:rowOff>
    </xdr:to>
    <xdr:cxnSp macro="">
      <xdr:nvCxnSpPr>
        <xdr:cNvPr id="409" name="直線コネクタ 408">
          <a:extLst>
            <a:ext uri="{FF2B5EF4-FFF2-40B4-BE49-F238E27FC236}">
              <a16:creationId xmlns:a16="http://schemas.microsoft.com/office/drawing/2014/main" id="{AA6E1DB9-6AE3-4326-8F06-9B6B1B97B4C0}"/>
            </a:ext>
          </a:extLst>
        </xdr:cNvPr>
        <xdr:cNvCxnSpPr/>
      </xdr:nvCxnSpPr>
      <xdr:spPr>
        <a:xfrm>
          <a:off x="19443700" y="701548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48277</xdr:rowOff>
    </xdr:from>
    <xdr:ext cx="469744" cy="259045"/>
    <xdr:sp macro="" textlink="">
      <xdr:nvSpPr>
        <xdr:cNvPr id="410" name="【認定こども園・幼稚園・保育所】&#10;一人当たり面積最大値テキスト">
          <a:extLst>
            <a:ext uri="{FF2B5EF4-FFF2-40B4-BE49-F238E27FC236}">
              <a16:creationId xmlns:a16="http://schemas.microsoft.com/office/drawing/2014/main" id="{33831BC3-674B-494B-8754-7529815FAA50}"/>
            </a:ext>
          </a:extLst>
        </xdr:cNvPr>
        <xdr:cNvSpPr txBox="1"/>
      </xdr:nvSpPr>
      <xdr:spPr>
        <a:xfrm>
          <a:off x="19547840" y="54127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101600</xdr:rowOff>
    </xdr:from>
    <xdr:to>
      <xdr:col>116</xdr:col>
      <xdr:colOff>152400</xdr:colOff>
      <xdr:row>33</xdr:row>
      <xdr:rowOff>101600</xdr:rowOff>
    </xdr:to>
    <xdr:cxnSp macro="">
      <xdr:nvCxnSpPr>
        <xdr:cNvPr id="411" name="直線コネクタ 410">
          <a:extLst>
            <a:ext uri="{FF2B5EF4-FFF2-40B4-BE49-F238E27FC236}">
              <a16:creationId xmlns:a16="http://schemas.microsoft.com/office/drawing/2014/main" id="{99E15707-62A9-41A7-B382-51A631E5A0EE}"/>
            </a:ext>
          </a:extLst>
        </xdr:cNvPr>
        <xdr:cNvCxnSpPr/>
      </xdr:nvCxnSpPr>
      <xdr:spPr>
        <a:xfrm>
          <a:off x="19443700" y="563372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125747</xdr:rowOff>
    </xdr:from>
    <xdr:ext cx="469744" cy="259045"/>
    <xdr:sp macro="" textlink="">
      <xdr:nvSpPr>
        <xdr:cNvPr id="412" name="【認定こども園・幼稚園・保育所】&#10;一人当たり面積平均値テキスト">
          <a:extLst>
            <a:ext uri="{FF2B5EF4-FFF2-40B4-BE49-F238E27FC236}">
              <a16:creationId xmlns:a16="http://schemas.microsoft.com/office/drawing/2014/main" id="{CF06474D-6D3F-4859-8F32-2ED56667BFA3}"/>
            </a:ext>
          </a:extLst>
        </xdr:cNvPr>
        <xdr:cNvSpPr txBox="1"/>
      </xdr:nvSpPr>
      <xdr:spPr>
        <a:xfrm>
          <a:off x="19547840" y="649606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147320</xdr:rowOff>
    </xdr:from>
    <xdr:to>
      <xdr:col>116</xdr:col>
      <xdr:colOff>114300</xdr:colOff>
      <xdr:row>39</xdr:row>
      <xdr:rowOff>77470</xdr:rowOff>
    </xdr:to>
    <xdr:sp macro="" textlink="">
      <xdr:nvSpPr>
        <xdr:cNvPr id="413" name="フローチャート: 判断 412">
          <a:extLst>
            <a:ext uri="{FF2B5EF4-FFF2-40B4-BE49-F238E27FC236}">
              <a16:creationId xmlns:a16="http://schemas.microsoft.com/office/drawing/2014/main" id="{71F46C6F-F962-4AAF-95AE-2420497F6159}"/>
            </a:ext>
          </a:extLst>
        </xdr:cNvPr>
        <xdr:cNvSpPr/>
      </xdr:nvSpPr>
      <xdr:spPr>
        <a:xfrm>
          <a:off x="19458940" y="651764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10160</xdr:rowOff>
    </xdr:from>
    <xdr:to>
      <xdr:col>112</xdr:col>
      <xdr:colOff>38100</xdr:colOff>
      <xdr:row>39</xdr:row>
      <xdr:rowOff>111760</xdr:rowOff>
    </xdr:to>
    <xdr:sp macro="" textlink="">
      <xdr:nvSpPr>
        <xdr:cNvPr id="414" name="フローチャート: 判断 413">
          <a:extLst>
            <a:ext uri="{FF2B5EF4-FFF2-40B4-BE49-F238E27FC236}">
              <a16:creationId xmlns:a16="http://schemas.microsoft.com/office/drawing/2014/main" id="{19A0BB9E-F3ED-453E-8180-3706B9001964}"/>
            </a:ext>
          </a:extLst>
        </xdr:cNvPr>
        <xdr:cNvSpPr/>
      </xdr:nvSpPr>
      <xdr:spPr>
        <a:xfrm>
          <a:off x="18735040" y="654812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22860</xdr:rowOff>
    </xdr:from>
    <xdr:to>
      <xdr:col>107</xdr:col>
      <xdr:colOff>101600</xdr:colOff>
      <xdr:row>39</xdr:row>
      <xdr:rowOff>124460</xdr:rowOff>
    </xdr:to>
    <xdr:sp macro="" textlink="">
      <xdr:nvSpPr>
        <xdr:cNvPr id="415" name="フローチャート: 判断 414">
          <a:extLst>
            <a:ext uri="{FF2B5EF4-FFF2-40B4-BE49-F238E27FC236}">
              <a16:creationId xmlns:a16="http://schemas.microsoft.com/office/drawing/2014/main" id="{1518A7BD-BD4C-447B-B4B6-3002921092F1}"/>
            </a:ext>
          </a:extLst>
        </xdr:cNvPr>
        <xdr:cNvSpPr/>
      </xdr:nvSpPr>
      <xdr:spPr>
        <a:xfrm>
          <a:off x="17937480" y="6560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16" name="テキスト ボックス 415">
          <a:extLst>
            <a:ext uri="{FF2B5EF4-FFF2-40B4-BE49-F238E27FC236}">
              <a16:creationId xmlns:a16="http://schemas.microsoft.com/office/drawing/2014/main" id="{0BBAAE40-B4DF-48EA-9461-53A908526C31}"/>
            </a:ext>
          </a:extLst>
        </xdr:cNvPr>
        <xdr:cNvSpPr txBox="1"/>
      </xdr:nvSpPr>
      <xdr:spPr>
        <a:xfrm>
          <a:off x="193421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17" name="テキスト ボックス 416">
          <a:extLst>
            <a:ext uri="{FF2B5EF4-FFF2-40B4-BE49-F238E27FC236}">
              <a16:creationId xmlns:a16="http://schemas.microsoft.com/office/drawing/2014/main" id="{F13E1ED4-7551-4E26-ABCA-C9BEEDA6D443}"/>
            </a:ext>
          </a:extLst>
        </xdr:cNvPr>
        <xdr:cNvSpPr txBox="1"/>
      </xdr:nvSpPr>
      <xdr:spPr>
        <a:xfrm>
          <a:off x="1861058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18" name="テキスト ボックス 417">
          <a:extLst>
            <a:ext uri="{FF2B5EF4-FFF2-40B4-BE49-F238E27FC236}">
              <a16:creationId xmlns:a16="http://schemas.microsoft.com/office/drawing/2014/main" id="{977ACD31-327D-4171-A960-69DBFA82ADE8}"/>
            </a:ext>
          </a:extLst>
        </xdr:cNvPr>
        <xdr:cNvSpPr txBox="1"/>
      </xdr:nvSpPr>
      <xdr:spPr>
        <a:xfrm>
          <a:off x="178206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19" name="テキスト ボックス 418">
          <a:extLst>
            <a:ext uri="{FF2B5EF4-FFF2-40B4-BE49-F238E27FC236}">
              <a16:creationId xmlns:a16="http://schemas.microsoft.com/office/drawing/2014/main" id="{8B260CA8-B756-4310-BAB4-A90F67D2E1E9}"/>
            </a:ext>
          </a:extLst>
        </xdr:cNvPr>
        <xdr:cNvSpPr txBox="1"/>
      </xdr:nvSpPr>
      <xdr:spPr>
        <a:xfrm>
          <a:off x="170459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20" name="テキスト ボックス 419">
          <a:extLst>
            <a:ext uri="{FF2B5EF4-FFF2-40B4-BE49-F238E27FC236}">
              <a16:creationId xmlns:a16="http://schemas.microsoft.com/office/drawing/2014/main" id="{D98AD417-715F-4F08-93A4-44E02AD7F284}"/>
            </a:ext>
          </a:extLst>
        </xdr:cNvPr>
        <xdr:cNvSpPr txBox="1"/>
      </xdr:nvSpPr>
      <xdr:spPr>
        <a:xfrm>
          <a:off x="1626362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125730</xdr:rowOff>
    </xdr:from>
    <xdr:to>
      <xdr:col>116</xdr:col>
      <xdr:colOff>114300</xdr:colOff>
      <xdr:row>39</xdr:row>
      <xdr:rowOff>55880</xdr:rowOff>
    </xdr:to>
    <xdr:sp macro="" textlink="">
      <xdr:nvSpPr>
        <xdr:cNvPr id="421" name="楕円 420">
          <a:extLst>
            <a:ext uri="{FF2B5EF4-FFF2-40B4-BE49-F238E27FC236}">
              <a16:creationId xmlns:a16="http://schemas.microsoft.com/office/drawing/2014/main" id="{74FEFB95-9367-472F-8F55-B842303B25B4}"/>
            </a:ext>
          </a:extLst>
        </xdr:cNvPr>
        <xdr:cNvSpPr/>
      </xdr:nvSpPr>
      <xdr:spPr>
        <a:xfrm>
          <a:off x="19458940" y="649605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37</xdr:row>
      <xdr:rowOff>148607</xdr:rowOff>
    </xdr:from>
    <xdr:ext cx="469744" cy="259045"/>
    <xdr:sp macro="" textlink="">
      <xdr:nvSpPr>
        <xdr:cNvPr id="422" name="【認定こども園・幼稚園・保育所】&#10;一人当たり面積該当値テキスト">
          <a:extLst>
            <a:ext uri="{FF2B5EF4-FFF2-40B4-BE49-F238E27FC236}">
              <a16:creationId xmlns:a16="http://schemas.microsoft.com/office/drawing/2014/main" id="{C134028F-B183-472C-B0C7-4C186F476313}"/>
            </a:ext>
          </a:extLst>
        </xdr:cNvPr>
        <xdr:cNvSpPr txBox="1"/>
      </xdr:nvSpPr>
      <xdr:spPr>
        <a:xfrm>
          <a:off x="19547840" y="63512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138430</xdr:rowOff>
    </xdr:from>
    <xdr:to>
      <xdr:col>112</xdr:col>
      <xdr:colOff>38100</xdr:colOff>
      <xdr:row>39</xdr:row>
      <xdr:rowOff>68580</xdr:rowOff>
    </xdr:to>
    <xdr:sp macro="" textlink="">
      <xdr:nvSpPr>
        <xdr:cNvPr id="423" name="楕円 422">
          <a:extLst>
            <a:ext uri="{FF2B5EF4-FFF2-40B4-BE49-F238E27FC236}">
              <a16:creationId xmlns:a16="http://schemas.microsoft.com/office/drawing/2014/main" id="{5B50F7ED-74D2-40EF-B293-67CC99BFB34E}"/>
            </a:ext>
          </a:extLst>
        </xdr:cNvPr>
        <xdr:cNvSpPr/>
      </xdr:nvSpPr>
      <xdr:spPr>
        <a:xfrm>
          <a:off x="18735040" y="650875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39</xdr:row>
      <xdr:rowOff>5080</xdr:rowOff>
    </xdr:from>
    <xdr:to>
      <xdr:col>116</xdr:col>
      <xdr:colOff>63500</xdr:colOff>
      <xdr:row>39</xdr:row>
      <xdr:rowOff>17780</xdr:rowOff>
    </xdr:to>
    <xdr:cxnSp macro="">
      <xdr:nvCxnSpPr>
        <xdr:cNvPr id="424" name="直線コネクタ 423">
          <a:extLst>
            <a:ext uri="{FF2B5EF4-FFF2-40B4-BE49-F238E27FC236}">
              <a16:creationId xmlns:a16="http://schemas.microsoft.com/office/drawing/2014/main" id="{7D303126-D4D9-4AAB-A9B2-67E098CD24C2}"/>
            </a:ext>
          </a:extLst>
        </xdr:cNvPr>
        <xdr:cNvCxnSpPr/>
      </xdr:nvCxnSpPr>
      <xdr:spPr>
        <a:xfrm flipV="1">
          <a:off x="18778220" y="6543040"/>
          <a:ext cx="73152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139700</xdr:rowOff>
    </xdr:from>
    <xdr:to>
      <xdr:col>107</xdr:col>
      <xdr:colOff>101600</xdr:colOff>
      <xdr:row>38</xdr:row>
      <xdr:rowOff>69850</xdr:rowOff>
    </xdr:to>
    <xdr:sp macro="" textlink="">
      <xdr:nvSpPr>
        <xdr:cNvPr id="425" name="楕円 424">
          <a:extLst>
            <a:ext uri="{FF2B5EF4-FFF2-40B4-BE49-F238E27FC236}">
              <a16:creationId xmlns:a16="http://schemas.microsoft.com/office/drawing/2014/main" id="{77643C39-9E8B-4574-B758-2E8FEF2E7F0C}"/>
            </a:ext>
          </a:extLst>
        </xdr:cNvPr>
        <xdr:cNvSpPr/>
      </xdr:nvSpPr>
      <xdr:spPr>
        <a:xfrm>
          <a:off x="17937480" y="634238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19050</xdr:rowOff>
    </xdr:from>
    <xdr:to>
      <xdr:col>111</xdr:col>
      <xdr:colOff>177800</xdr:colOff>
      <xdr:row>39</xdr:row>
      <xdr:rowOff>17780</xdr:rowOff>
    </xdr:to>
    <xdr:cxnSp macro="">
      <xdr:nvCxnSpPr>
        <xdr:cNvPr id="426" name="直線コネクタ 425">
          <a:extLst>
            <a:ext uri="{FF2B5EF4-FFF2-40B4-BE49-F238E27FC236}">
              <a16:creationId xmlns:a16="http://schemas.microsoft.com/office/drawing/2014/main" id="{71D50671-8EEE-4DD9-B262-4DE94DA6C1DC}"/>
            </a:ext>
          </a:extLst>
        </xdr:cNvPr>
        <xdr:cNvCxnSpPr/>
      </xdr:nvCxnSpPr>
      <xdr:spPr>
        <a:xfrm>
          <a:off x="17988280" y="6389370"/>
          <a:ext cx="789940" cy="1663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39</xdr:row>
      <xdr:rowOff>102887</xdr:rowOff>
    </xdr:from>
    <xdr:ext cx="469744" cy="259045"/>
    <xdr:sp macro="" textlink="">
      <xdr:nvSpPr>
        <xdr:cNvPr id="427" name="n_1aveValue【認定こども園・幼稚園・保育所】&#10;一人当たり面積">
          <a:extLst>
            <a:ext uri="{FF2B5EF4-FFF2-40B4-BE49-F238E27FC236}">
              <a16:creationId xmlns:a16="http://schemas.microsoft.com/office/drawing/2014/main" id="{72734784-59FF-4DD3-84D1-E989FDADB2A8}"/>
            </a:ext>
          </a:extLst>
        </xdr:cNvPr>
        <xdr:cNvSpPr txBox="1"/>
      </xdr:nvSpPr>
      <xdr:spPr>
        <a:xfrm>
          <a:off x="18561127" y="66408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39</xdr:row>
      <xdr:rowOff>115587</xdr:rowOff>
    </xdr:from>
    <xdr:ext cx="469744" cy="259045"/>
    <xdr:sp macro="" textlink="">
      <xdr:nvSpPr>
        <xdr:cNvPr id="428" name="n_2aveValue【認定こども園・幼稚園・保育所】&#10;一人当たり面積">
          <a:extLst>
            <a:ext uri="{FF2B5EF4-FFF2-40B4-BE49-F238E27FC236}">
              <a16:creationId xmlns:a16="http://schemas.microsoft.com/office/drawing/2014/main" id="{53022643-7E98-4017-8464-8FBB44105D4E}"/>
            </a:ext>
          </a:extLst>
        </xdr:cNvPr>
        <xdr:cNvSpPr txBox="1"/>
      </xdr:nvSpPr>
      <xdr:spPr>
        <a:xfrm>
          <a:off x="17776267" y="66535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37</xdr:row>
      <xdr:rowOff>85107</xdr:rowOff>
    </xdr:from>
    <xdr:ext cx="469744" cy="259045"/>
    <xdr:sp macro="" textlink="">
      <xdr:nvSpPr>
        <xdr:cNvPr id="429" name="n_1mainValue【認定こども園・幼稚園・保育所】&#10;一人当たり面積">
          <a:extLst>
            <a:ext uri="{FF2B5EF4-FFF2-40B4-BE49-F238E27FC236}">
              <a16:creationId xmlns:a16="http://schemas.microsoft.com/office/drawing/2014/main" id="{70441560-162A-4D07-A425-94739A717730}"/>
            </a:ext>
          </a:extLst>
        </xdr:cNvPr>
        <xdr:cNvSpPr txBox="1"/>
      </xdr:nvSpPr>
      <xdr:spPr>
        <a:xfrm>
          <a:off x="18561127" y="62877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36</xdr:row>
      <xdr:rowOff>86377</xdr:rowOff>
    </xdr:from>
    <xdr:ext cx="469744" cy="259045"/>
    <xdr:sp macro="" textlink="">
      <xdr:nvSpPr>
        <xdr:cNvPr id="430" name="n_2mainValue【認定こども園・幼稚園・保育所】&#10;一人当たり面積">
          <a:extLst>
            <a:ext uri="{FF2B5EF4-FFF2-40B4-BE49-F238E27FC236}">
              <a16:creationId xmlns:a16="http://schemas.microsoft.com/office/drawing/2014/main" id="{7DFCFD6C-1456-4EDB-AA48-529FFA5E4637}"/>
            </a:ext>
          </a:extLst>
        </xdr:cNvPr>
        <xdr:cNvSpPr txBox="1"/>
      </xdr:nvSpPr>
      <xdr:spPr>
        <a:xfrm>
          <a:off x="17776267" y="61214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431" name="正方形/長方形 430">
          <a:extLst>
            <a:ext uri="{FF2B5EF4-FFF2-40B4-BE49-F238E27FC236}">
              <a16:creationId xmlns:a16="http://schemas.microsoft.com/office/drawing/2014/main" id="{137DDFA7-1916-4AD5-BB46-8754D93C51A2}"/>
            </a:ext>
          </a:extLst>
        </xdr:cNvPr>
        <xdr:cNvSpPr/>
      </xdr:nvSpPr>
      <xdr:spPr>
        <a:xfrm>
          <a:off x="10960100" y="782574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432" name="正方形/長方形 431">
          <a:extLst>
            <a:ext uri="{FF2B5EF4-FFF2-40B4-BE49-F238E27FC236}">
              <a16:creationId xmlns:a16="http://schemas.microsoft.com/office/drawing/2014/main" id="{47A60434-0CF9-47B1-B382-C3EEB06F8F03}"/>
            </a:ext>
          </a:extLst>
        </xdr:cNvPr>
        <xdr:cNvSpPr/>
      </xdr:nvSpPr>
      <xdr:spPr>
        <a:xfrm>
          <a:off x="110642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433" name="正方形/長方形 432">
          <a:extLst>
            <a:ext uri="{FF2B5EF4-FFF2-40B4-BE49-F238E27FC236}">
              <a16:creationId xmlns:a16="http://schemas.microsoft.com/office/drawing/2014/main" id="{51BFF7A5-00C8-41A3-86BE-0FFF85F30114}"/>
            </a:ext>
          </a:extLst>
        </xdr:cNvPr>
        <xdr:cNvSpPr/>
      </xdr:nvSpPr>
      <xdr:spPr>
        <a:xfrm>
          <a:off x="110642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434" name="正方形/長方形 433">
          <a:extLst>
            <a:ext uri="{FF2B5EF4-FFF2-40B4-BE49-F238E27FC236}">
              <a16:creationId xmlns:a16="http://schemas.microsoft.com/office/drawing/2014/main" id="{0FDB63EB-A1CE-4511-B625-16812C9B4321}"/>
            </a:ext>
          </a:extLst>
        </xdr:cNvPr>
        <xdr:cNvSpPr/>
      </xdr:nvSpPr>
      <xdr:spPr>
        <a:xfrm>
          <a:off x="119659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435" name="正方形/長方形 434">
          <a:extLst>
            <a:ext uri="{FF2B5EF4-FFF2-40B4-BE49-F238E27FC236}">
              <a16:creationId xmlns:a16="http://schemas.microsoft.com/office/drawing/2014/main" id="{5B3CF456-4E31-4137-B02A-DCEE4920ED01}"/>
            </a:ext>
          </a:extLst>
        </xdr:cNvPr>
        <xdr:cNvSpPr/>
      </xdr:nvSpPr>
      <xdr:spPr>
        <a:xfrm>
          <a:off x="119659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436" name="正方形/長方形 435">
          <a:extLst>
            <a:ext uri="{FF2B5EF4-FFF2-40B4-BE49-F238E27FC236}">
              <a16:creationId xmlns:a16="http://schemas.microsoft.com/office/drawing/2014/main" id="{F57A305A-ACA4-4445-82AB-17D62383F9AB}"/>
            </a:ext>
          </a:extLst>
        </xdr:cNvPr>
        <xdr:cNvSpPr/>
      </xdr:nvSpPr>
      <xdr:spPr>
        <a:xfrm>
          <a:off x="1297178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437" name="正方形/長方形 436">
          <a:extLst>
            <a:ext uri="{FF2B5EF4-FFF2-40B4-BE49-F238E27FC236}">
              <a16:creationId xmlns:a16="http://schemas.microsoft.com/office/drawing/2014/main" id="{650D0CA6-AC29-4DC3-87D0-3B1BDD8104A8}"/>
            </a:ext>
          </a:extLst>
        </xdr:cNvPr>
        <xdr:cNvSpPr/>
      </xdr:nvSpPr>
      <xdr:spPr>
        <a:xfrm>
          <a:off x="1297178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438" name="正方形/長方形 437">
          <a:extLst>
            <a:ext uri="{FF2B5EF4-FFF2-40B4-BE49-F238E27FC236}">
              <a16:creationId xmlns:a16="http://schemas.microsoft.com/office/drawing/2014/main" id="{627177EC-28F6-427A-895A-9EC502C7009D}"/>
            </a:ext>
          </a:extLst>
        </xdr:cNvPr>
        <xdr:cNvSpPr/>
      </xdr:nvSpPr>
      <xdr:spPr>
        <a:xfrm>
          <a:off x="10960100" y="894207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439" name="テキスト ボックス 438">
          <a:extLst>
            <a:ext uri="{FF2B5EF4-FFF2-40B4-BE49-F238E27FC236}">
              <a16:creationId xmlns:a16="http://schemas.microsoft.com/office/drawing/2014/main" id="{25222C80-EE60-4AB5-A3F6-C5D997577275}"/>
            </a:ext>
          </a:extLst>
        </xdr:cNvPr>
        <xdr:cNvSpPr txBox="1"/>
      </xdr:nvSpPr>
      <xdr:spPr>
        <a:xfrm>
          <a:off x="10922000" y="875538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440" name="直線コネクタ 439">
          <a:extLst>
            <a:ext uri="{FF2B5EF4-FFF2-40B4-BE49-F238E27FC236}">
              <a16:creationId xmlns:a16="http://schemas.microsoft.com/office/drawing/2014/main" id="{5500C977-49F2-4D9E-8E02-AB19DF888474}"/>
            </a:ext>
          </a:extLst>
        </xdr:cNvPr>
        <xdr:cNvCxnSpPr/>
      </xdr:nvCxnSpPr>
      <xdr:spPr>
        <a:xfrm>
          <a:off x="10960100" y="1117854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65</xdr:row>
      <xdr:rowOff>143527</xdr:rowOff>
    </xdr:from>
    <xdr:ext cx="338939" cy="259045"/>
    <xdr:sp macro="" textlink="">
      <xdr:nvSpPr>
        <xdr:cNvPr id="441" name="テキスト ボックス 440">
          <a:extLst>
            <a:ext uri="{FF2B5EF4-FFF2-40B4-BE49-F238E27FC236}">
              <a16:creationId xmlns:a16="http://schemas.microsoft.com/office/drawing/2014/main" id="{4362101A-409C-4CD2-85FA-2D773BD255A1}"/>
            </a:ext>
          </a:extLst>
        </xdr:cNvPr>
        <xdr:cNvSpPr txBox="1"/>
      </xdr:nvSpPr>
      <xdr:spPr>
        <a:xfrm>
          <a:off x="10666881" y="1104012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442" name="直線コネクタ 441">
          <a:extLst>
            <a:ext uri="{FF2B5EF4-FFF2-40B4-BE49-F238E27FC236}">
              <a16:creationId xmlns:a16="http://schemas.microsoft.com/office/drawing/2014/main" id="{BB72D369-85DA-48C2-9C78-BBCBFEDE5858}"/>
            </a:ext>
          </a:extLst>
        </xdr:cNvPr>
        <xdr:cNvCxnSpPr/>
      </xdr:nvCxnSpPr>
      <xdr:spPr>
        <a:xfrm>
          <a:off x="10960100" y="1080516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63</xdr:row>
      <xdr:rowOff>105427</xdr:rowOff>
    </xdr:from>
    <xdr:ext cx="403059" cy="259045"/>
    <xdr:sp macro="" textlink="">
      <xdr:nvSpPr>
        <xdr:cNvPr id="443" name="テキスト ボックス 442">
          <a:extLst>
            <a:ext uri="{FF2B5EF4-FFF2-40B4-BE49-F238E27FC236}">
              <a16:creationId xmlns:a16="http://schemas.microsoft.com/office/drawing/2014/main" id="{E87F15EB-E6C9-4A8C-8A33-D846666947B2}"/>
            </a:ext>
          </a:extLst>
        </xdr:cNvPr>
        <xdr:cNvSpPr txBox="1"/>
      </xdr:nvSpPr>
      <xdr:spPr>
        <a:xfrm>
          <a:off x="10602761" y="1066674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444" name="直線コネクタ 443">
          <a:extLst>
            <a:ext uri="{FF2B5EF4-FFF2-40B4-BE49-F238E27FC236}">
              <a16:creationId xmlns:a16="http://schemas.microsoft.com/office/drawing/2014/main" id="{463C16D2-9722-4E9A-89A0-442D1CB38555}"/>
            </a:ext>
          </a:extLst>
        </xdr:cNvPr>
        <xdr:cNvCxnSpPr/>
      </xdr:nvCxnSpPr>
      <xdr:spPr>
        <a:xfrm>
          <a:off x="10960100" y="1043178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445" name="テキスト ボックス 444">
          <a:extLst>
            <a:ext uri="{FF2B5EF4-FFF2-40B4-BE49-F238E27FC236}">
              <a16:creationId xmlns:a16="http://schemas.microsoft.com/office/drawing/2014/main" id="{8B841276-F0D7-47E2-8253-DF77A0922256}"/>
            </a:ext>
          </a:extLst>
        </xdr:cNvPr>
        <xdr:cNvSpPr txBox="1"/>
      </xdr:nvSpPr>
      <xdr:spPr>
        <a:xfrm>
          <a:off x="10602761" y="102933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446" name="直線コネクタ 445">
          <a:extLst>
            <a:ext uri="{FF2B5EF4-FFF2-40B4-BE49-F238E27FC236}">
              <a16:creationId xmlns:a16="http://schemas.microsoft.com/office/drawing/2014/main" id="{DA4D3239-A14E-4FEB-94F1-D09387344221}"/>
            </a:ext>
          </a:extLst>
        </xdr:cNvPr>
        <xdr:cNvCxnSpPr/>
      </xdr:nvCxnSpPr>
      <xdr:spPr>
        <a:xfrm>
          <a:off x="10960100" y="1005840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447" name="テキスト ボックス 446">
          <a:extLst>
            <a:ext uri="{FF2B5EF4-FFF2-40B4-BE49-F238E27FC236}">
              <a16:creationId xmlns:a16="http://schemas.microsoft.com/office/drawing/2014/main" id="{3C5C2CD1-373A-4D8B-977B-5470E7503FD2}"/>
            </a:ext>
          </a:extLst>
        </xdr:cNvPr>
        <xdr:cNvSpPr txBox="1"/>
      </xdr:nvSpPr>
      <xdr:spPr>
        <a:xfrm>
          <a:off x="10602761" y="99199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448" name="直線コネクタ 447">
          <a:extLst>
            <a:ext uri="{FF2B5EF4-FFF2-40B4-BE49-F238E27FC236}">
              <a16:creationId xmlns:a16="http://schemas.microsoft.com/office/drawing/2014/main" id="{43F351FC-E988-4075-A55F-5208F26BEDBF}"/>
            </a:ext>
          </a:extLst>
        </xdr:cNvPr>
        <xdr:cNvCxnSpPr/>
      </xdr:nvCxnSpPr>
      <xdr:spPr>
        <a:xfrm>
          <a:off x="10960100" y="968883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449" name="テキスト ボックス 448">
          <a:extLst>
            <a:ext uri="{FF2B5EF4-FFF2-40B4-BE49-F238E27FC236}">
              <a16:creationId xmlns:a16="http://schemas.microsoft.com/office/drawing/2014/main" id="{D8186DA8-704D-4F32-970B-993DCF17ED97}"/>
            </a:ext>
          </a:extLst>
        </xdr:cNvPr>
        <xdr:cNvSpPr txBox="1"/>
      </xdr:nvSpPr>
      <xdr:spPr>
        <a:xfrm>
          <a:off x="10602761" y="95504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450" name="直線コネクタ 449">
          <a:extLst>
            <a:ext uri="{FF2B5EF4-FFF2-40B4-BE49-F238E27FC236}">
              <a16:creationId xmlns:a16="http://schemas.microsoft.com/office/drawing/2014/main" id="{EAA28D9B-6F1F-4B2F-B68D-B31A3DFA052A}"/>
            </a:ext>
          </a:extLst>
        </xdr:cNvPr>
        <xdr:cNvCxnSpPr/>
      </xdr:nvCxnSpPr>
      <xdr:spPr>
        <a:xfrm>
          <a:off x="10960100" y="931545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124477</xdr:rowOff>
    </xdr:from>
    <xdr:ext cx="467179" cy="259045"/>
    <xdr:sp macro="" textlink="">
      <xdr:nvSpPr>
        <xdr:cNvPr id="451" name="テキスト ボックス 450">
          <a:extLst>
            <a:ext uri="{FF2B5EF4-FFF2-40B4-BE49-F238E27FC236}">
              <a16:creationId xmlns:a16="http://schemas.microsoft.com/office/drawing/2014/main" id="{7DDB9DA9-4EBE-4ED1-A0D2-307F60B42A1C}"/>
            </a:ext>
          </a:extLst>
        </xdr:cNvPr>
        <xdr:cNvSpPr txBox="1"/>
      </xdr:nvSpPr>
      <xdr:spPr>
        <a:xfrm>
          <a:off x="10561501" y="91770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452" name="直線コネクタ 451">
          <a:extLst>
            <a:ext uri="{FF2B5EF4-FFF2-40B4-BE49-F238E27FC236}">
              <a16:creationId xmlns:a16="http://schemas.microsoft.com/office/drawing/2014/main" id="{ED1B001C-014C-457E-8BB7-5B98F3027B8B}"/>
            </a:ext>
          </a:extLst>
        </xdr:cNvPr>
        <xdr:cNvCxnSpPr/>
      </xdr:nvCxnSpPr>
      <xdr:spPr>
        <a:xfrm>
          <a:off x="10960100" y="894207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86377</xdr:rowOff>
    </xdr:from>
    <xdr:ext cx="467179" cy="259045"/>
    <xdr:sp macro="" textlink="">
      <xdr:nvSpPr>
        <xdr:cNvPr id="453" name="テキスト ボックス 452">
          <a:extLst>
            <a:ext uri="{FF2B5EF4-FFF2-40B4-BE49-F238E27FC236}">
              <a16:creationId xmlns:a16="http://schemas.microsoft.com/office/drawing/2014/main" id="{E4766605-7A7D-45D2-A2AC-8D0D382FD19E}"/>
            </a:ext>
          </a:extLst>
        </xdr:cNvPr>
        <xdr:cNvSpPr txBox="1"/>
      </xdr:nvSpPr>
      <xdr:spPr>
        <a:xfrm>
          <a:off x="10561501" y="88036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454" name="【学校施設】&#10;有形固定資産減価償却率グラフ枠">
          <a:extLst>
            <a:ext uri="{FF2B5EF4-FFF2-40B4-BE49-F238E27FC236}">
              <a16:creationId xmlns:a16="http://schemas.microsoft.com/office/drawing/2014/main" id="{26698B34-266A-4375-8E14-640C9A08A533}"/>
            </a:ext>
          </a:extLst>
        </xdr:cNvPr>
        <xdr:cNvSpPr/>
      </xdr:nvSpPr>
      <xdr:spPr>
        <a:xfrm>
          <a:off x="10960100" y="894207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5715</xdr:rowOff>
    </xdr:from>
    <xdr:to>
      <xdr:col>85</xdr:col>
      <xdr:colOff>126364</xdr:colOff>
      <xdr:row>64</xdr:row>
      <xdr:rowOff>133350</xdr:rowOff>
    </xdr:to>
    <xdr:cxnSp macro="">
      <xdr:nvCxnSpPr>
        <xdr:cNvPr id="455" name="直線コネクタ 454">
          <a:extLst>
            <a:ext uri="{FF2B5EF4-FFF2-40B4-BE49-F238E27FC236}">
              <a16:creationId xmlns:a16="http://schemas.microsoft.com/office/drawing/2014/main" id="{B444EEBC-168C-4A3A-A882-0FF3262A6ED2}"/>
            </a:ext>
          </a:extLst>
        </xdr:cNvPr>
        <xdr:cNvCxnSpPr/>
      </xdr:nvCxnSpPr>
      <xdr:spPr>
        <a:xfrm flipV="1">
          <a:off x="14375764" y="9393555"/>
          <a:ext cx="0" cy="14687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137177</xdr:rowOff>
    </xdr:from>
    <xdr:ext cx="405111" cy="259045"/>
    <xdr:sp macro="" textlink="">
      <xdr:nvSpPr>
        <xdr:cNvPr id="456" name="【学校施設】&#10;有形固定資産減価償却率最小値テキスト">
          <a:extLst>
            <a:ext uri="{FF2B5EF4-FFF2-40B4-BE49-F238E27FC236}">
              <a16:creationId xmlns:a16="http://schemas.microsoft.com/office/drawing/2014/main" id="{14B6B9DE-BB9D-4564-9A39-5F3F5AB1DA81}"/>
            </a:ext>
          </a:extLst>
        </xdr:cNvPr>
        <xdr:cNvSpPr txBox="1"/>
      </xdr:nvSpPr>
      <xdr:spPr>
        <a:xfrm>
          <a:off x="14414500" y="108661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133350</xdr:rowOff>
    </xdr:from>
    <xdr:to>
      <xdr:col>86</xdr:col>
      <xdr:colOff>25400</xdr:colOff>
      <xdr:row>64</xdr:row>
      <xdr:rowOff>133350</xdr:rowOff>
    </xdr:to>
    <xdr:cxnSp macro="">
      <xdr:nvCxnSpPr>
        <xdr:cNvPr id="457" name="直線コネクタ 456">
          <a:extLst>
            <a:ext uri="{FF2B5EF4-FFF2-40B4-BE49-F238E27FC236}">
              <a16:creationId xmlns:a16="http://schemas.microsoft.com/office/drawing/2014/main" id="{B6935AE7-E62C-4EF2-ABB9-F0F7E6835429}"/>
            </a:ext>
          </a:extLst>
        </xdr:cNvPr>
        <xdr:cNvCxnSpPr/>
      </xdr:nvCxnSpPr>
      <xdr:spPr>
        <a:xfrm>
          <a:off x="14287500" y="1086231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123842</xdr:rowOff>
    </xdr:from>
    <xdr:ext cx="405111" cy="259045"/>
    <xdr:sp macro="" textlink="">
      <xdr:nvSpPr>
        <xdr:cNvPr id="458" name="【学校施設】&#10;有形固定資産減価償却率最大値テキスト">
          <a:extLst>
            <a:ext uri="{FF2B5EF4-FFF2-40B4-BE49-F238E27FC236}">
              <a16:creationId xmlns:a16="http://schemas.microsoft.com/office/drawing/2014/main" id="{CEBF593B-A88F-4B3B-932F-3DA7415C01B5}"/>
            </a:ext>
          </a:extLst>
        </xdr:cNvPr>
        <xdr:cNvSpPr txBox="1"/>
      </xdr:nvSpPr>
      <xdr:spPr>
        <a:xfrm>
          <a:off x="14414500" y="91764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5715</xdr:rowOff>
    </xdr:from>
    <xdr:to>
      <xdr:col>86</xdr:col>
      <xdr:colOff>25400</xdr:colOff>
      <xdr:row>56</xdr:row>
      <xdr:rowOff>5715</xdr:rowOff>
    </xdr:to>
    <xdr:cxnSp macro="">
      <xdr:nvCxnSpPr>
        <xdr:cNvPr id="459" name="直線コネクタ 458">
          <a:extLst>
            <a:ext uri="{FF2B5EF4-FFF2-40B4-BE49-F238E27FC236}">
              <a16:creationId xmlns:a16="http://schemas.microsoft.com/office/drawing/2014/main" id="{6BEE0EA3-29A7-4703-82D2-44CBC59BC6B2}"/>
            </a:ext>
          </a:extLst>
        </xdr:cNvPr>
        <xdr:cNvCxnSpPr/>
      </xdr:nvCxnSpPr>
      <xdr:spPr>
        <a:xfrm>
          <a:off x="14287500" y="939355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6367</xdr:rowOff>
    </xdr:from>
    <xdr:ext cx="405111" cy="259045"/>
    <xdr:sp macro="" textlink="">
      <xdr:nvSpPr>
        <xdr:cNvPr id="460" name="【学校施設】&#10;有形固定資産減価償却率平均値テキスト">
          <a:extLst>
            <a:ext uri="{FF2B5EF4-FFF2-40B4-BE49-F238E27FC236}">
              <a16:creationId xmlns:a16="http://schemas.microsoft.com/office/drawing/2014/main" id="{D42CC324-76FF-4EB5-AC53-C24D3978AD16}"/>
            </a:ext>
          </a:extLst>
        </xdr:cNvPr>
        <xdr:cNvSpPr txBox="1"/>
      </xdr:nvSpPr>
      <xdr:spPr>
        <a:xfrm>
          <a:off x="14414500" y="989712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154940</xdr:rowOff>
    </xdr:from>
    <xdr:to>
      <xdr:col>85</xdr:col>
      <xdr:colOff>177800</xdr:colOff>
      <xdr:row>60</xdr:row>
      <xdr:rowOff>85090</xdr:rowOff>
    </xdr:to>
    <xdr:sp macro="" textlink="">
      <xdr:nvSpPr>
        <xdr:cNvPr id="461" name="フローチャート: 判断 460">
          <a:extLst>
            <a:ext uri="{FF2B5EF4-FFF2-40B4-BE49-F238E27FC236}">
              <a16:creationId xmlns:a16="http://schemas.microsoft.com/office/drawing/2014/main" id="{64DC4C8E-6720-49B2-A4EA-DF3C855515B1}"/>
            </a:ext>
          </a:extLst>
        </xdr:cNvPr>
        <xdr:cNvSpPr/>
      </xdr:nvSpPr>
      <xdr:spPr>
        <a:xfrm>
          <a:off x="14325600" y="10045700"/>
          <a:ext cx="9398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8255</xdr:rowOff>
    </xdr:from>
    <xdr:to>
      <xdr:col>81</xdr:col>
      <xdr:colOff>101600</xdr:colOff>
      <xdr:row>60</xdr:row>
      <xdr:rowOff>109855</xdr:rowOff>
    </xdr:to>
    <xdr:sp macro="" textlink="">
      <xdr:nvSpPr>
        <xdr:cNvPr id="462" name="フローチャート: 判断 461">
          <a:extLst>
            <a:ext uri="{FF2B5EF4-FFF2-40B4-BE49-F238E27FC236}">
              <a16:creationId xmlns:a16="http://schemas.microsoft.com/office/drawing/2014/main" id="{8DB31675-4A74-4BF0-A448-5F5AA9116EBD}"/>
            </a:ext>
          </a:extLst>
        </xdr:cNvPr>
        <xdr:cNvSpPr/>
      </xdr:nvSpPr>
      <xdr:spPr>
        <a:xfrm>
          <a:off x="13578840" y="10066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19685</xdr:rowOff>
    </xdr:from>
    <xdr:to>
      <xdr:col>76</xdr:col>
      <xdr:colOff>165100</xdr:colOff>
      <xdr:row>60</xdr:row>
      <xdr:rowOff>121285</xdr:rowOff>
    </xdr:to>
    <xdr:sp macro="" textlink="">
      <xdr:nvSpPr>
        <xdr:cNvPr id="463" name="フローチャート: 判断 462">
          <a:extLst>
            <a:ext uri="{FF2B5EF4-FFF2-40B4-BE49-F238E27FC236}">
              <a16:creationId xmlns:a16="http://schemas.microsoft.com/office/drawing/2014/main" id="{DB0E810A-8C66-4CBB-B17D-2CEF7FEA244B}"/>
            </a:ext>
          </a:extLst>
        </xdr:cNvPr>
        <xdr:cNvSpPr/>
      </xdr:nvSpPr>
      <xdr:spPr>
        <a:xfrm>
          <a:off x="12804140" y="10078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464" name="テキスト ボックス 463">
          <a:extLst>
            <a:ext uri="{FF2B5EF4-FFF2-40B4-BE49-F238E27FC236}">
              <a16:creationId xmlns:a16="http://schemas.microsoft.com/office/drawing/2014/main" id="{F23988FA-54EA-4262-9911-CA27623F07A1}"/>
            </a:ext>
          </a:extLst>
        </xdr:cNvPr>
        <xdr:cNvSpPr txBox="1"/>
      </xdr:nvSpPr>
      <xdr:spPr>
        <a:xfrm>
          <a:off x="142087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465" name="テキスト ボックス 464">
          <a:extLst>
            <a:ext uri="{FF2B5EF4-FFF2-40B4-BE49-F238E27FC236}">
              <a16:creationId xmlns:a16="http://schemas.microsoft.com/office/drawing/2014/main" id="{E4C14046-6FA4-469C-AF4B-CCFDB70A14B7}"/>
            </a:ext>
          </a:extLst>
        </xdr:cNvPr>
        <xdr:cNvSpPr txBox="1"/>
      </xdr:nvSpPr>
      <xdr:spPr>
        <a:xfrm>
          <a:off x="134620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466" name="テキスト ボックス 465">
          <a:extLst>
            <a:ext uri="{FF2B5EF4-FFF2-40B4-BE49-F238E27FC236}">
              <a16:creationId xmlns:a16="http://schemas.microsoft.com/office/drawing/2014/main" id="{BD2ADFFA-0547-4ED7-BE1C-E15A62BBBC70}"/>
            </a:ext>
          </a:extLst>
        </xdr:cNvPr>
        <xdr:cNvSpPr txBox="1"/>
      </xdr:nvSpPr>
      <xdr:spPr>
        <a:xfrm>
          <a:off x="126873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467" name="テキスト ボックス 466">
          <a:extLst>
            <a:ext uri="{FF2B5EF4-FFF2-40B4-BE49-F238E27FC236}">
              <a16:creationId xmlns:a16="http://schemas.microsoft.com/office/drawing/2014/main" id="{1821B910-9ADD-4D7D-BC77-D8EFA00BFF95}"/>
            </a:ext>
          </a:extLst>
        </xdr:cNvPr>
        <xdr:cNvSpPr txBox="1"/>
      </xdr:nvSpPr>
      <xdr:spPr>
        <a:xfrm>
          <a:off x="1190498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468" name="テキスト ボックス 467">
          <a:extLst>
            <a:ext uri="{FF2B5EF4-FFF2-40B4-BE49-F238E27FC236}">
              <a16:creationId xmlns:a16="http://schemas.microsoft.com/office/drawing/2014/main" id="{67254EE2-B95C-4B17-91A3-70018BA71149}"/>
            </a:ext>
          </a:extLst>
        </xdr:cNvPr>
        <xdr:cNvSpPr txBox="1"/>
      </xdr:nvSpPr>
      <xdr:spPr>
        <a:xfrm>
          <a:off x="111150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48260</xdr:rowOff>
    </xdr:from>
    <xdr:to>
      <xdr:col>85</xdr:col>
      <xdr:colOff>177800</xdr:colOff>
      <xdr:row>60</xdr:row>
      <xdr:rowOff>149860</xdr:rowOff>
    </xdr:to>
    <xdr:sp macro="" textlink="">
      <xdr:nvSpPr>
        <xdr:cNvPr id="469" name="楕円 468">
          <a:extLst>
            <a:ext uri="{FF2B5EF4-FFF2-40B4-BE49-F238E27FC236}">
              <a16:creationId xmlns:a16="http://schemas.microsoft.com/office/drawing/2014/main" id="{1FEB8016-8064-49B1-9FB1-D0B7B4AA4A23}"/>
            </a:ext>
          </a:extLst>
        </xdr:cNvPr>
        <xdr:cNvSpPr/>
      </xdr:nvSpPr>
      <xdr:spPr>
        <a:xfrm>
          <a:off x="14325600" y="10106660"/>
          <a:ext cx="939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60</xdr:row>
      <xdr:rowOff>26687</xdr:rowOff>
    </xdr:from>
    <xdr:ext cx="405111" cy="259045"/>
    <xdr:sp macro="" textlink="">
      <xdr:nvSpPr>
        <xdr:cNvPr id="470" name="【学校施設】&#10;有形固定資産減価償却率該当値テキスト">
          <a:extLst>
            <a:ext uri="{FF2B5EF4-FFF2-40B4-BE49-F238E27FC236}">
              <a16:creationId xmlns:a16="http://schemas.microsoft.com/office/drawing/2014/main" id="{34A84328-1541-4A48-ACA0-2FA78A61A7CA}"/>
            </a:ext>
          </a:extLst>
        </xdr:cNvPr>
        <xdr:cNvSpPr txBox="1"/>
      </xdr:nvSpPr>
      <xdr:spPr>
        <a:xfrm>
          <a:off x="14414500" y="100850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60</xdr:row>
      <xdr:rowOff>113030</xdr:rowOff>
    </xdr:from>
    <xdr:to>
      <xdr:col>81</xdr:col>
      <xdr:colOff>101600</xdr:colOff>
      <xdr:row>61</xdr:row>
      <xdr:rowOff>43180</xdr:rowOff>
    </xdr:to>
    <xdr:sp macro="" textlink="">
      <xdr:nvSpPr>
        <xdr:cNvPr id="471" name="楕円 470">
          <a:extLst>
            <a:ext uri="{FF2B5EF4-FFF2-40B4-BE49-F238E27FC236}">
              <a16:creationId xmlns:a16="http://schemas.microsoft.com/office/drawing/2014/main" id="{4721E865-0D9F-4A84-B0CD-DFF9BFE2F10C}"/>
            </a:ext>
          </a:extLst>
        </xdr:cNvPr>
        <xdr:cNvSpPr/>
      </xdr:nvSpPr>
      <xdr:spPr>
        <a:xfrm>
          <a:off x="13578840" y="1017143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60</xdr:row>
      <xdr:rowOff>99060</xdr:rowOff>
    </xdr:from>
    <xdr:to>
      <xdr:col>85</xdr:col>
      <xdr:colOff>127000</xdr:colOff>
      <xdr:row>60</xdr:row>
      <xdr:rowOff>163830</xdr:rowOff>
    </xdr:to>
    <xdr:cxnSp macro="">
      <xdr:nvCxnSpPr>
        <xdr:cNvPr id="472" name="直線コネクタ 471">
          <a:extLst>
            <a:ext uri="{FF2B5EF4-FFF2-40B4-BE49-F238E27FC236}">
              <a16:creationId xmlns:a16="http://schemas.microsoft.com/office/drawing/2014/main" id="{3B799BE6-624A-4202-8462-AD2DA41C759A}"/>
            </a:ext>
          </a:extLst>
        </xdr:cNvPr>
        <xdr:cNvCxnSpPr/>
      </xdr:nvCxnSpPr>
      <xdr:spPr>
        <a:xfrm flipV="1">
          <a:off x="13629640" y="10157460"/>
          <a:ext cx="746760" cy="64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61</xdr:row>
      <xdr:rowOff>93980</xdr:rowOff>
    </xdr:from>
    <xdr:to>
      <xdr:col>76</xdr:col>
      <xdr:colOff>165100</xdr:colOff>
      <xdr:row>62</xdr:row>
      <xdr:rowOff>24130</xdr:rowOff>
    </xdr:to>
    <xdr:sp macro="" textlink="">
      <xdr:nvSpPr>
        <xdr:cNvPr id="473" name="楕円 472">
          <a:extLst>
            <a:ext uri="{FF2B5EF4-FFF2-40B4-BE49-F238E27FC236}">
              <a16:creationId xmlns:a16="http://schemas.microsoft.com/office/drawing/2014/main" id="{CEDC8DF8-A79B-4F79-A8A1-DC68A0E3AD93}"/>
            </a:ext>
          </a:extLst>
        </xdr:cNvPr>
        <xdr:cNvSpPr/>
      </xdr:nvSpPr>
      <xdr:spPr>
        <a:xfrm>
          <a:off x="12804140" y="1032002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60</xdr:row>
      <xdr:rowOff>163830</xdr:rowOff>
    </xdr:from>
    <xdr:to>
      <xdr:col>81</xdr:col>
      <xdr:colOff>50800</xdr:colOff>
      <xdr:row>61</xdr:row>
      <xdr:rowOff>144780</xdr:rowOff>
    </xdr:to>
    <xdr:cxnSp macro="">
      <xdr:nvCxnSpPr>
        <xdr:cNvPr id="474" name="直線コネクタ 473">
          <a:extLst>
            <a:ext uri="{FF2B5EF4-FFF2-40B4-BE49-F238E27FC236}">
              <a16:creationId xmlns:a16="http://schemas.microsoft.com/office/drawing/2014/main" id="{B1AE3772-958A-4064-88F9-7ECCBB6BC714}"/>
            </a:ext>
          </a:extLst>
        </xdr:cNvPr>
        <xdr:cNvCxnSpPr/>
      </xdr:nvCxnSpPr>
      <xdr:spPr>
        <a:xfrm flipV="1">
          <a:off x="12854940" y="10222230"/>
          <a:ext cx="774700" cy="1485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58</xdr:row>
      <xdr:rowOff>126382</xdr:rowOff>
    </xdr:from>
    <xdr:ext cx="405111" cy="259045"/>
    <xdr:sp macro="" textlink="">
      <xdr:nvSpPr>
        <xdr:cNvPr id="475" name="n_1aveValue【学校施設】&#10;有形固定資産減価償却率">
          <a:extLst>
            <a:ext uri="{FF2B5EF4-FFF2-40B4-BE49-F238E27FC236}">
              <a16:creationId xmlns:a16="http://schemas.microsoft.com/office/drawing/2014/main" id="{3F074FD5-BDA5-4679-A850-6194B41E4359}"/>
            </a:ext>
          </a:extLst>
        </xdr:cNvPr>
        <xdr:cNvSpPr txBox="1"/>
      </xdr:nvSpPr>
      <xdr:spPr>
        <a:xfrm>
          <a:off x="13437244" y="98495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137812</xdr:rowOff>
    </xdr:from>
    <xdr:ext cx="405111" cy="259045"/>
    <xdr:sp macro="" textlink="">
      <xdr:nvSpPr>
        <xdr:cNvPr id="476" name="n_2aveValue【学校施設】&#10;有形固定資産減価償却率">
          <a:extLst>
            <a:ext uri="{FF2B5EF4-FFF2-40B4-BE49-F238E27FC236}">
              <a16:creationId xmlns:a16="http://schemas.microsoft.com/office/drawing/2014/main" id="{2C58A28C-023C-46EB-9899-CB8D9153A979}"/>
            </a:ext>
          </a:extLst>
        </xdr:cNvPr>
        <xdr:cNvSpPr txBox="1"/>
      </xdr:nvSpPr>
      <xdr:spPr>
        <a:xfrm>
          <a:off x="12675244" y="98609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61</xdr:row>
      <xdr:rowOff>34307</xdr:rowOff>
    </xdr:from>
    <xdr:ext cx="405111" cy="259045"/>
    <xdr:sp macro="" textlink="">
      <xdr:nvSpPr>
        <xdr:cNvPr id="477" name="n_1mainValue【学校施設】&#10;有形固定資産減価償却率">
          <a:extLst>
            <a:ext uri="{FF2B5EF4-FFF2-40B4-BE49-F238E27FC236}">
              <a16:creationId xmlns:a16="http://schemas.microsoft.com/office/drawing/2014/main" id="{F259D7BC-A794-4309-9386-3941AD93F7A0}"/>
            </a:ext>
          </a:extLst>
        </xdr:cNvPr>
        <xdr:cNvSpPr txBox="1"/>
      </xdr:nvSpPr>
      <xdr:spPr>
        <a:xfrm>
          <a:off x="13437244" y="102603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62</xdr:row>
      <xdr:rowOff>15257</xdr:rowOff>
    </xdr:from>
    <xdr:ext cx="405111" cy="259045"/>
    <xdr:sp macro="" textlink="">
      <xdr:nvSpPr>
        <xdr:cNvPr id="478" name="n_2mainValue【学校施設】&#10;有形固定資産減価償却率">
          <a:extLst>
            <a:ext uri="{FF2B5EF4-FFF2-40B4-BE49-F238E27FC236}">
              <a16:creationId xmlns:a16="http://schemas.microsoft.com/office/drawing/2014/main" id="{91A80FB1-90FB-404B-A628-685745BAF4AA}"/>
            </a:ext>
          </a:extLst>
        </xdr:cNvPr>
        <xdr:cNvSpPr txBox="1"/>
      </xdr:nvSpPr>
      <xdr:spPr>
        <a:xfrm>
          <a:off x="12675244" y="104089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479" name="正方形/長方形 478">
          <a:extLst>
            <a:ext uri="{FF2B5EF4-FFF2-40B4-BE49-F238E27FC236}">
              <a16:creationId xmlns:a16="http://schemas.microsoft.com/office/drawing/2014/main" id="{963BB8C0-C6B5-43FC-8D1E-9823E48B074F}"/>
            </a:ext>
          </a:extLst>
        </xdr:cNvPr>
        <xdr:cNvSpPr/>
      </xdr:nvSpPr>
      <xdr:spPr>
        <a:xfrm>
          <a:off x="16093440" y="782574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480" name="正方形/長方形 479">
          <a:extLst>
            <a:ext uri="{FF2B5EF4-FFF2-40B4-BE49-F238E27FC236}">
              <a16:creationId xmlns:a16="http://schemas.microsoft.com/office/drawing/2014/main" id="{F6F7F186-8A95-48AA-A90E-5D3E0B1E017F}"/>
            </a:ext>
          </a:extLst>
        </xdr:cNvPr>
        <xdr:cNvSpPr/>
      </xdr:nvSpPr>
      <xdr:spPr>
        <a:xfrm>
          <a:off x="162204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481" name="正方形/長方形 480">
          <a:extLst>
            <a:ext uri="{FF2B5EF4-FFF2-40B4-BE49-F238E27FC236}">
              <a16:creationId xmlns:a16="http://schemas.microsoft.com/office/drawing/2014/main" id="{6868C2E1-4EBE-437F-B247-2F00D09385AA}"/>
            </a:ext>
          </a:extLst>
        </xdr:cNvPr>
        <xdr:cNvSpPr/>
      </xdr:nvSpPr>
      <xdr:spPr>
        <a:xfrm>
          <a:off x="162204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482" name="正方形/長方形 481">
          <a:extLst>
            <a:ext uri="{FF2B5EF4-FFF2-40B4-BE49-F238E27FC236}">
              <a16:creationId xmlns:a16="http://schemas.microsoft.com/office/drawing/2014/main" id="{B0E558F4-6957-4323-BE11-BAF9C7B10900}"/>
            </a:ext>
          </a:extLst>
        </xdr:cNvPr>
        <xdr:cNvSpPr/>
      </xdr:nvSpPr>
      <xdr:spPr>
        <a:xfrm>
          <a:off x="1709928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483" name="正方形/長方形 482">
          <a:extLst>
            <a:ext uri="{FF2B5EF4-FFF2-40B4-BE49-F238E27FC236}">
              <a16:creationId xmlns:a16="http://schemas.microsoft.com/office/drawing/2014/main" id="{A911FC0E-F381-4D59-B6E9-5D773C48A335}"/>
            </a:ext>
          </a:extLst>
        </xdr:cNvPr>
        <xdr:cNvSpPr/>
      </xdr:nvSpPr>
      <xdr:spPr>
        <a:xfrm>
          <a:off x="1709928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484" name="正方形/長方形 483">
          <a:extLst>
            <a:ext uri="{FF2B5EF4-FFF2-40B4-BE49-F238E27FC236}">
              <a16:creationId xmlns:a16="http://schemas.microsoft.com/office/drawing/2014/main" id="{D3A31F81-0BB4-4D31-AD39-AF51F8C7C361}"/>
            </a:ext>
          </a:extLst>
        </xdr:cNvPr>
        <xdr:cNvSpPr/>
      </xdr:nvSpPr>
      <xdr:spPr>
        <a:xfrm>
          <a:off x="1810512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485" name="正方形/長方形 484">
          <a:extLst>
            <a:ext uri="{FF2B5EF4-FFF2-40B4-BE49-F238E27FC236}">
              <a16:creationId xmlns:a16="http://schemas.microsoft.com/office/drawing/2014/main" id="{24F7B840-F28A-4FC4-BD2E-95E50216EFAB}"/>
            </a:ext>
          </a:extLst>
        </xdr:cNvPr>
        <xdr:cNvSpPr/>
      </xdr:nvSpPr>
      <xdr:spPr>
        <a:xfrm>
          <a:off x="1810512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486" name="正方形/長方形 485">
          <a:extLst>
            <a:ext uri="{FF2B5EF4-FFF2-40B4-BE49-F238E27FC236}">
              <a16:creationId xmlns:a16="http://schemas.microsoft.com/office/drawing/2014/main" id="{7E75FE20-8FA0-4F31-9B2C-73D8866AE352}"/>
            </a:ext>
          </a:extLst>
        </xdr:cNvPr>
        <xdr:cNvSpPr/>
      </xdr:nvSpPr>
      <xdr:spPr>
        <a:xfrm>
          <a:off x="16093440" y="894207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487" name="テキスト ボックス 486">
          <a:extLst>
            <a:ext uri="{FF2B5EF4-FFF2-40B4-BE49-F238E27FC236}">
              <a16:creationId xmlns:a16="http://schemas.microsoft.com/office/drawing/2014/main" id="{6BCF6422-480F-4583-85B9-DF7BBB7B3195}"/>
            </a:ext>
          </a:extLst>
        </xdr:cNvPr>
        <xdr:cNvSpPr txBox="1"/>
      </xdr:nvSpPr>
      <xdr:spPr>
        <a:xfrm>
          <a:off x="16078200" y="875538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488" name="直線コネクタ 487">
          <a:extLst>
            <a:ext uri="{FF2B5EF4-FFF2-40B4-BE49-F238E27FC236}">
              <a16:creationId xmlns:a16="http://schemas.microsoft.com/office/drawing/2014/main" id="{947D1825-3CBA-4635-AAD4-CCFDE12B1B7E}"/>
            </a:ext>
          </a:extLst>
        </xdr:cNvPr>
        <xdr:cNvCxnSpPr/>
      </xdr:nvCxnSpPr>
      <xdr:spPr>
        <a:xfrm>
          <a:off x="16093440" y="111785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489" name="直線コネクタ 488">
          <a:extLst>
            <a:ext uri="{FF2B5EF4-FFF2-40B4-BE49-F238E27FC236}">
              <a16:creationId xmlns:a16="http://schemas.microsoft.com/office/drawing/2014/main" id="{BC83AB38-63C6-49A8-823C-FFF4595924DC}"/>
            </a:ext>
          </a:extLst>
        </xdr:cNvPr>
        <xdr:cNvCxnSpPr/>
      </xdr:nvCxnSpPr>
      <xdr:spPr>
        <a:xfrm>
          <a:off x="16093440" y="108051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490" name="テキスト ボックス 489">
          <a:extLst>
            <a:ext uri="{FF2B5EF4-FFF2-40B4-BE49-F238E27FC236}">
              <a16:creationId xmlns:a16="http://schemas.microsoft.com/office/drawing/2014/main" id="{F7718400-B948-43FE-8A5F-5C70D9E43AC0}"/>
            </a:ext>
          </a:extLst>
        </xdr:cNvPr>
        <xdr:cNvSpPr txBox="1"/>
      </xdr:nvSpPr>
      <xdr:spPr>
        <a:xfrm>
          <a:off x="15694841" y="106667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491" name="直線コネクタ 490">
          <a:extLst>
            <a:ext uri="{FF2B5EF4-FFF2-40B4-BE49-F238E27FC236}">
              <a16:creationId xmlns:a16="http://schemas.microsoft.com/office/drawing/2014/main" id="{EBE011F3-B73B-40F8-A7DB-FC946FA4761C}"/>
            </a:ext>
          </a:extLst>
        </xdr:cNvPr>
        <xdr:cNvCxnSpPr/>
      </xdr:nvCxnSpPr>
      <xdr:spPr>
        <a:xfrm>
          <a:off x="16093440" y="104317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492" name="テキスト ボックス 491">
          <a:extLst>
            <a:ext uri="{FF2B5EF4-FFF2-40B4-BE49-F238E27FC236}">
              <a16:creationId xmlns:a16="http://schemas.microsoft.com/office/drawing/2014/main" id="{C1D05780-8566-4261-AD04-5B4F848272AC}"/>
            </a:ext>
          </a:extLst>
        </xdr:cNvPr>
        <xdr:cNvSpPr txBox="1"/>
      </xdr:nvSpPr>
      <xdr:spPr>
        <a:xfrm>
          <a:off x="15694841" y="102933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493" name="直線コネクタ 492">
          <a:extLst>
            <a:ext uri="{FF2B5EF4-FFF2-40B4-BE49-F238E27FC236}">
              <a16:creationId xmlns:a16="http://schemas.microsoft.com/office/drawing/2014/main" id="{7EF99AC0-8754-4509-9762-E9E28D6ACE07}"/>
            </a:ext>
          </a:extLst>
        </xdr:cNvPr>
        <xdr:cNvCxnSpPr/>
      </xdr:nvCxnSpPr>
      <xdr:spPr>
        <a:xfrm>
          <a:off x="16093440" y="100584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59</xdr:row>
      <xdr:rowOff>29227</xdr:rowOff>
    </xdr:from>
    <xdr:ext cx="531299" cy="259045"/>
    <xdr:sp macro="" textlink="">
      <xdr:nvSpPr>
        <xdr:cNvPr id="494" name="テキスト ボックス 493">
          <a:extLst>
            <a:ext uri="{FF2B5EF4-FFF2-40B4-BE49-F238E27FC236}">
              <a16:creationId xmlns:a16="http://schemas.microsoft.com/office/drawing/2014/main" id="{B53BA29C-7E25-49A6-A27F-8783D8E92253}"/>
            </a:ext>
          </a:extLst>
        </xdr:cNvPr>
        <xdr:cNvSpPr txBox="1"/>
      </xdr:nvSpPr>
      <xdr:spPr>
        <a:xfrm>
          <a:off x="15630721" y="991998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495" name="直線コネクタ 494">
          <a:extLst>
            <a:ext uri="{FF2B5EF4-FFF2-40B4-BE49-F238E27FC236}">
              <a16:creationId xmlns:a16="http://schemas.microsoft.com/office/drawing/2014/main" id="{0D00B6C7-BD03-4252-8246-66CB317EA4D2}"/>
            </a:ext>
          </a:extLst>
        </xdr:cNvPr>
        <xdr:cNvCxnSpPr/>
      </xdr:nvCxnSpPr>
      <xdr:spPr>
        <a:xfrm>
          <a:off x="16093440" y="96888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162577</xdr:rowOff>
    </xdr:from>
    <xdr:ext cx="531299" cy="259045"/>
    <xdr:sp macro="" textlink="">
      <xdr:nvSpPr>
        <xdr:cNvPr id="496" name="テキスト ボックス 495">
          <a:extLst>
            <a:ext uri="{FF2B5EF4-FFF2-40B4-BE49-F238E27FC236}">
              <a16:creationId xmlns:a16="http://schemas.microsoft.com/office/drawing/2014/main" id="{9C437729-6FDF-43D7-B156-6CC0BCBB5B27}"/>
            </a:ext>
          </a:extLst>
        </xdr:cNvPr>
        <xdr:cNvSpPr txBox="1"/>
      </xdr:nvSpPr>
      <xdr:spPr>
        <a:xfrm>
          <a:off x="15630721" y="95504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497" name="直線コネクタ 496">
          <a:extLst>
            <a:ext uri="{FF2B5EF4-FFF2-40B4-BE49-F238E27FC236}">
              <a16:creationId xmlns:a16="http://schemas.microsoft.com/office/drawing/2014/main" id="{C82C3EF3-1026-4A9E-9F7E-C7003E8CBC4A}"/>
            </a:ext>
          </a:extLst>
        </xdr:cNvPr>
        <xdr:cNvCxnSpPr/>
      </xdr:nvCxnSpPr>
      <xdr:spPr>
        <a:xfrm>
          <a:off x="16093440" y="93154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124477</xdr:rowOff>
    </xdr:from>
    <xdr:ext cx="531299" cy="259045"/>
    <xdr:sp macro="" textlink="">
      <xdr:nvSpPr>
        <xdr:cNvPr id="498" name="テキスト ボックス 497">
          <a:extLst>
            <a:ext uri="{FF2B5EF4-FFF2-40B4-BE49-F238E27FC236}">
              <a16:creationId xmlns:a16="http://schemas.microsoft.com/office/drawing/2014/main" id="{7510ECE6-6190-4D94-B6FE-2214B8D70D9F}"/>
            </a:ext>
          </a:extLst>
        </xdr:cNvPr>
        <xdr:cNvSpPr txBox="1"/>
      </xdr:nvSpPr>
      <xdr:spPr>
        <a:xfrm>
          <a:off x="15630721" y="917703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499" name="直線コネクタ 498">
          <a:extLst>
            <a:ext uri="{FF2B5EF4-FFF2-40B4-BE49-F238E27FC236}">
              <a16:creationId xmlns:a16="http://schemas.microsoft.com/office/drawing/2014/main" id="{00BF5E3E-BECF-4E05-ACE6-D7CAE5F7D6DF}"/>
            </a:ext>
          </a:extLst>
        </xdr:cNvPr>
        <xdr:cNvCxnSpPr/>
      </xdr:nvCxnSpPr>
      <xdr:spPr>
        <a:xfrm>
          <a:off x="16093440" y="89420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500" name="テキスト ボックス 499">
          <a:extLst>
            <a:ext uri="{FF2B5EF4-FFF2-40B4-BE49-F238E27FC236}">
              <a16:creationId xmlns:a16="http://schemas.microsoft.com/office/drawing/2014/main" id="{113FF0A5-2EBF-4B48-91F2-AE49BE3364F9}"/>
            </a:ext>
          </a:extLst>
        </xdr:cNvPr>
        <xdr:cNvSpPr txBox="1"/>
      </xdr:nvSpPr>
      <xdr:spPr>
        <a:xfrm>
          <a:off x="15630721" y="880365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01" name="【学校施設】&#10;一人当たり面積グラフ枠">
          <a:extLst>
            <a:ext uri="{FF2B5EF4-FFF2-40B4-BE49-F238E27FC236}">
              <a16:creationId xmlns:a16="http://schemas.microsoft.com/office/drawing/2014/main" id="{910A1CCD-FCDC-4D89-9014-4B8746E0F8EC}"/>
            </a:ext>
          </a:extLst>
        </xdr:cNvPr>
        <xdr:cNvSpPr/>
      </xdr:nvSpPr>
      <xdr:spPr>
        <a:xfrm>
          <a:off x="16093440" y="894207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2515</xdr:rowOff>
    </xdr:from>
    <xdr:to>
      <xdr:col>116</xdr:col>
      <xdr:colOff>62864</xdr:colOff>
      <xdr:row>64</xdr:row>
      <xdr:rowOff>2057</xdr:rowOff>
    </xdr:to>
    <xdr:cxnSp macro="">
      <xdr:nvCxnSpPr>
        <xdr:cNvPr id="502" name="直線コネクタ 501">
          <a:extLst>
            <a:ext uri="{FF2B5EF4-FFF2-40B4-BE49-F238E27FC236}">
              <a16:creationId xmlns:a16="http://schemas.microsoft.com/office/drawing/2014/main" id="{966381E1-5510-48C3-923F-8171E1CA3C22}"/>
            </a:ext>
          </a:extLst>
        </xdr:cNvPr>
        <xdr:cNvCxnSpPr/>
      </xdr:nvCxnSpPr>
      <xdr:spPr>
        <a:xfrm flipV="1">
          <a:off x="19509104" y="9390355"/>
          <a:ext cx="0" cy="13406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5884</xdr:rowOff>
    </xdr:from>
    <xdr:ext cx="469744" cy="259045"/>
    <xdr:sp macro="" textlink="">
      <xdr:nvSpPr>
        <xdr:cNvPr id="503" name="【学校施設】&#10;一人当たり面積最小値テキスト">
          <a:extLst>
            <a:ext uri="{FF2B5EF4-FFF2-40B4-BE49-F238E27FC236}">
              <a16:creationId xmlns:a16="http://schemas.microsoft.com/office/drawing/2014/main" id="{9CB298BF-62BD-42B3-95CA-BCB036EB970B}"/>
            </a:ext>
          </a:extLst>
        </xdr:cNvPr>
        <xdr:cNvSpPr txBox="1"/>
      </xdr:nvSpPr>
      <xdr:spPr>
        <a:xfrm>
          <a:off x="19547840" y="107348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2057</xdr:rowOff>
    </xdr:from>
    <xdr:to>
      <xdr:col>116</xdr:col>
      <xdr:colOff>152400</xdr:colOff>
      <xdr:row>64</xdr:row>
      <xdr:rowOff>2057</xdr:rowOff>
    </xdr:to>
    <xdr:cxnSp macro="">
      <xdr:nvCxnSpPr>
        <xdr:cNvPr id="504" name="直線コネクタ 503">
          <a:extLst>
            <a:ext uri="{FF2B5EF4-FFF2-40B4-BE49-F238E27FC236}">
              <a16:creationId xmlns:a16="http://schemas.microsoft.com/office/drawing/2014/main" id="{675CF83C-8987-442C-8617-4204CE7885CA}"/>
            </a:ext>
          </a:extLst>
        </xdr:cNvPr>
        <xdr:cNvCxnSpPr/>
      </xdr:nvCxnSpPr>
      <xdr:spPr>
        <a:xfrm>
          <a:off x="19443700" y="1073101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120642</xdr:rowOff>
    </xdr:from>
    <xdr:ext cx="534377" cy="259045"/>
    <xdr:sp macro="" textlink="">
      <xdr:nvSpPr>
        <xdr:cNvPr id="505" name="【学校施設】&#10;一人当たり面積最大値テキスト">
          <a:extLst>
            <a:ext uri="{FF2B5EF4-FFF2-40B4-BE49-F238E27FC236}">
              <a16:creationId xmlns:a16="http://schemas.microsoft.com/office/drawing/2014/main" id="{CA889057-8076-4E9A-B382-2D3C1E4B666F}"/>
            </a:ext>
          </a:extLst>
        </xdr:cNvPr>
        <xdr:cNvSpPr txBox="1"/>
      </xdr:nvSpPr>
      <xdr:spPr>
        <a:xfrm>
          <a:off x="19547840" y="91732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18.967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2515</xdr:rowOff>
    </xdr:from>
    <xdr:to>
      <xdr:col>116</xdr:col>
      <xdr:colOff>152400</xdr:colOff>
      <xdr:row>56</xdr:row>
      <xdr:rowOff>2515</xdr:rowOff>
    </xdr:to>
    <xdr:cxnSp macro="">
      <xdr:nvCxnSpPr>
        <xdr:cNvPr id="506" name="直線コネクタ 505">
          <a:extLst>
            <a:ext uri="{FF2B5EF4-FFF2-40B4-BE49-F238E27FC236}">
              <a16:creationId xmlns:a16="http://schemas.microsoft.com/office/drawing/2014/main" id="{D1112D05-EE22-47AC-8A4D-A56463E31A93}"/>
            </a:ext>
          </a:extLst>
        </xdr:cNvPr>
        <xdr:cNvCxnSpPr/>
      </xdr:nvCxnSpPr>
      <xdr:spPr>
        <a:xfrm>
          <a:off x="19443700" y="939035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51605</xdr:rowOff>
    </xdr:from>
    <xdr:ext cx="469744" cy="259045"/>
    <xdr:sp macro="" textlink="">
      <xdr:nvSpPr>
        <xdr:cNvPr id="507" name="【学校施設】&#10;一人当たり面積平均値テキスト">
          <a:extLst>
            <a:ext uri="{FF2B5EF4-FFF2-40B4-BE49-F238E27FC236}">
              <a16:creationId xmlns:a16="http://schemas.microsoft.com/office/drawing/2014/main" id="{B54C41ED-F579-4124-B49D-569F12F8ACFE}"/>
            </a:ext>
          </a:extLst>
        </xdr:cNvPr>
        <xdr:cNvSpPr txBox="1"/>
      </xdr:nvSpPr>
      <xdr:spPr>
        <a:xfrm>
          <a:off x="19547840" y="1044528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73178</xdr:rowOff>
    </xdr:from>
    <xdr:to>
      <xdr:col>116</xdr:col>
      <xdr:colOff>114300</xdr:colOff>
      <xdr:row>63</xdr:row>
      <xdr:rowOff>3328</xdr:rowOff>
    </xdr:to>
    <xdr:sp macro="" textlink="">
      <xdr:nvSpPr>
        <xdr:cNvPr id="508" name="フローチャート: 判断 507">
          <a:extLst>
            <a:ext uri="{FF2B5EF4-FFF2-40B4-BE49-F238E27FC236}">
              <a16:creationId xmlns:a16="http://schemas.microsoft.com/office/drawing/2014/main" id="{BB620D67-9688-4988-AF89-3E107F22E15E}"/>
            </a:ext>
          </a:extLst>
        </xdr:cNvPr>
        <xdr:cNvSpPr/>
      </xdr:nvSpPr>
      <xdr:spPr>
        <a:xfrm>
          <a:off x="19458940" y="1046685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45136</xdr:rowOff>
    </xdr:from>
    <xdr:to>
      <xdr:col>112</xdr:col>
      <xdr:colOff>38100</xdr:colOff>
      <xdr:row>62</xdr:row>
      <xdr:rowOff>146736</xdr:rowOff>
    </xdr:to>
    <xdr:sp macro="" textlink="">
      <xdr:nvSpPr>
        <xdr:cNvPr id="509" name="フローチャート: 判断 508">
          <a:extLst>
            <a:ext uri="{FF2B5EF4-FFF2-40B4-BE49-F238E27FC236}">
              <a16:creationId xmlns:a16="http://schemas.microsoft.com/office/drawing/2014/main" id="{84B3B365-FC68-4D15-A0DE-7A9B430A5B64}"/>
            </a:ext>
          </a:extLst>
        </xdr:cNvPr>
        <xdr:cNvSpPr/>
      </xdr:nvSpPr>
      <xdr:spPr>
        <a:xfrm>
          <a:off x="18735040" y="10438816"/>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81026</xdr:rowOff>
    </xdr:from>
    <xdr:to>
      <xdr:col>107</xdr:col>
      <xdr:colOff>101600</xdr:colOff>
      <xdr:row>63</xdr:row>
      <xdr:rowOff>11176</xdr:rowOff>
    </xdr:to>
    <xdr:sp macro="" textlink="">
      <xdr:nvSpPr>
        <xdr:cNvPr id="510" name="フローチャート: 判断 509">
          <a:extLst>
            <a:ext uri="{FF2B5EF4-FFF2-40B4-BE49-F238E27FC236}">
              <a16:creationId xmlns:a16="http://schemas.microsoft.com/office/drawing/2014/main" id="{1B29D187-9865-4652-BDAD-C34AAE476200}"/>
            </a:ext>
          </a:extLst>
        </xdr:cNvPr>
        <xdr:cNvSpPr/>
      </xdr:nvSpPr>
      <xdr:spPr>
        <a:xfrm>
          <a:off x="17937480" y="1047470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11" name="テキスト ボックス 510">
          <a:extLst>
            <a:ext uri="{FF2B5EF4-FFF2-40B4-BE49-F238E27FC236}">
              <a16:creationId xmlns:a16="http://schemas.microsoft.com/office/drawing/2014/main" id="{92618184-CE85-4CB6-B11F-6FAA5829597C}"/>
            </a:ext>
          </a:extLst>
        </xdr:cNvPr>
        <xdr:cNvSpPr txBox="1"/>
      </xdr:nvSpPr>
      <xdr:spPr>
        <a:xfrm>
          <a:off x="193421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12" name="テキスト ボックス 511">
          <a:extLst>
            <a:ext uri="{FF2B5EF4-FFF2-40B4-BE49-F238E27FC236}">
              <a16:creationId xmlns:a16="http://schemas.microsoft.com/office/drawing/2014/main" id="{7B92FE60-94D6-4E12-8A65-69049DC9F047}"/>
            </a:ext>
          </a:extLst>
        </xdr:cNvPr>
        <xdr:cNvSpPr txBox="1"/>
      </xdr:nvSpPr>
      <xdr:spPr>
        <a:xfrm>
          <a:off x="1861058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13" name="テキスト ボックス 512">
          <a:extLst>
            <a:ext uri="{FF2B5EF4-FFF2-40B4-BE49-F238E27FC236}">
              <a16:creationId xmlns:a16="http://schemas.microsoft.com/office/drawing/2014/main" id="{272CB41C-E3C2-4860-9A33-9D351A01A4CB}"/>
            </a:ext>
          </a:extLst>
        </xdr:cNvPr>
        <xdr:cNvSpPr txBox="1"/>
      </xdr:nvSpPr>
      <xdr:spPr>
        <a:xfrm>
          <a:off x="178206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14" name="テキスト ボックス 513">
          <a:extLst>
            <a:ext uri="{FF2B5EF4-FFF2-40B4-BE49-F238E27FC236}">
              <a16:creationId xmlns:a16="http://schemas.microsoft.com/office/drawing/2014/main" id="{5CD32FFD-315F-49EB-BEBE-DE6A8D5A7A50}"/>
            </a:ext>
          </a:extLst>
        </xdr:cNvPr>
        <xdr:cNvSpPr txBox="1"/>
      </xdr:nvSpPr>
      <xdr:spPr>
        <a:xfrm>
          <a:off x="170459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15" name="テキスト ボックス 514">
          <a:extLst>
            <a:ext uri="{FF2B5EF4-FFF2-40B4-BE49-F238E27FC236}">
              <a16:creationId xmlns:a16="http://schemas.microsoft.com/office/drawing/2014/main" id="{82579382-4459-428A-B490-AC5D4DF624A4}"/>
            </a:ext>
          </a:extLst>
        </xdr:cNvPr>
        <xdr:cNvSpPr txBox="1"/>
      </xdr:nvSpPr>
      <xdr:spPr>
        <a:xfrm>
          <a:off x="1626362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51613</xdr:rowOff>
    </xdr:from>
    <xdr:to>
      <xdr:col>116</xdr:col>
      <xdr:colOff>114300</xdr:colOff>
      <xdr:row>62</xdr:row>
      <xdr:rowOff>153213</xdr:rowOff>
    </xdr:to>
    <xdr:sp macro="" textlink="">
      <xdr:nvSpPr>
        <xdr:cNvPr id="516" name="楕円 515">
          <a:extLst>
            <a:ext uri="{FF2B5EF4-FFF2-40B4-BE49-F238E27FC236}">
              <a16:creationId xmlns:a16="http://schemas.microsoft.com/office/drawing/2014/main" id="{BEE538FA-437B-43FA-846A-F58166C23ED3}"/>
            </a:ext>
          </a:extLst>
        </xdr:cNvPr>
        <xdr:cNvSpPr/>
      </xdr:nvSpPr>
      <xdr:spPr>
        <a:xfrm>
          <a:off x="19458940" y="104452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61</xdr:row>
      <xdr:rowOff>74490</xdr:rowOff>
    </xdr:from>
    <xdr:ext cx="469744" cy="259045"/>
    <xdr:sp macro="" textlink="">
      <xdr:nvSpPr>
        <xdr:cNvPr id="517" name="【学校施設】&#10;一人当たり面積該当値テキスト">
          <a:extLst>
            <a:ext uri="{FF2B5EF4-FFF2-40B4-BE49-F238E27FC236}">
              <a16:creationId xmlns:a16="http://schemas.microsoft.com/office/drawing/2014/main" id="{80058C50-6FF2-44B0-B0B6-F69EEFF47E09}"/>
            </a:ext>
          </a:extLst>
        </xdr:cNvPr>
        <xdr:cNvSpPr txBox="1"/>
      </xdr:nvSpPr>
      <xdr:spPr>
        <a:xfrm>
          <a:off x="19547840" y="103005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4.156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64109</xdr:rowOff>
    </xdr:from>
    <xdr:to>
      <xdr:col>112</xdr:col>
      <xdr:colOff>38100</xdr:colOff>
      <xdr:row>62</xdr:row>
      <xdr:rowOff>165709</xdr:rowOff>
    </xdr:to>
    <xdr:sp macro="" textlink="">
      <xdr:nvSpPr>
        <xdr:cNvPr id="518" name="楕円 517">
          <a:extLst>
            <a:ext uri="{FF2B5EF4-FFF2-40B4-BE49-F238E27FC236}">
              <a16:creationId xmlns:a16="http://schemas.microsoft.com/office/drawing/2014/main" id="{524590A9-E26F-44B1-AF90-958EE69885DB}"/>
            </a:ext>
          </a:extLst>
        </xdr:cNvPr>
        <xdr:cNvSpPr/>
      </xdr:nvSpPr>
      <xdr:spPr>
        <a:xfrm>
          <a:off x="18735040" y="10457789"/>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102413</xdr:rowOff>
    </xdr:from>
    <xdr:to>
      <xdr:col>116</xdr:col>
      <xdr:colOff>63500</xdr:colOff>
      <xdr:row>62</xdr:row>
      <xdr:rowOff>114909</xdr:rowOff>
    </xdr:to>
    <xdr:cxnSp macro="">
      <xdr:nvCxnSpPr>
        <xdr:cNvPr id="519" name="直線コネクタ 518">
          <a:extLst>
            <a:ext uri="{FF2B5EF4-FFF2-40B4-BE49-F238E27FC236}">
              <a16:creationId xmlns:a16="http://schemas.microsoft.com/office/drawing/2014/main" id="{C25B9D00-BBE9-4EDA-B561-F70E48C652C4}"/>
            </a:ext>
          </a:extLst>
        </xdr:cNvPr>
        <xdr:cNvCxnSpPr/>
      </xdr:nvCxnSpPr>
      <xdr:spPr>
        <a:xfrm flipV="1">
          <a:off x="18778220" y="10496093"/>
          <a:ext cx="731520" cy="124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96342</xdr:rowOff>
    </xdr:from>
    <xdr:to>
      <xdr:col>107</xdr:col>
      <xdr:colOff>101600</xdr:colOff>
      <xdr:row>63</xdr:row>
      <xdr:rowOff>26492</xdr:rowOff>
    </xdr:to>
    <xdr:sp macro="" textlink="">
      <xdr:nvSpPr>
        <xdr:cNvPr id="520" name="楕円 519">
          <a:extLst>
            <a:ext uri="{FF2B5EF4-FFF2-40B4-BE49-F238E27FC236}">
              <a16:creationId xmlns:a16="http://schemas.microsoft.com/office/drawing/2014/main" id="{52C4CCC9-97B6-422F-B146-877B8141F1D4}"/>
            </a:ext>
          </a:extLst>
        </xdr:cNvPr>
        <xdr:cNvSpPr/>
      </xdr:nvSpPr>
      <xdr:spPr>
        <a:xfrm>
          <a:off x="17937480" y="10490022"/>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62</xdr:row>
      <xdr:rowOff>114909</xdr:rowOff>
    </xdr:from>
    <xdr:to>
      <xdr:col>111</xdr:col>
      <xdr:colOff>177800</xdr:colOff>
      <xdr:row>62</xdr:row>
      <xdr:rowOff>147142</xdr:rowOff>
    </xdr:to>
    <xdr:cxnSp macro="">
      <xdr:nvCxnSpPr>
        <xdr:cNvPr id="521" name="直線コネクタ 520">
          <a:extLst>
            <a:ext uri="{FF2B5EF4-FFF2-40B4-BE49-F238E27FC236}">
              <a16:creationId xmlns:a16="http://schemas.microsoft.com/office/drawing/2014/main" id="{99DE7A3F-D738-42DC-A806-2CBDBD055CBD}"/>
            </a:ext>
          </a:extLst>
        </xdr:cNvPr>
        <xdr:cNvCxnSpPr/>
      </xdr:nvCxnSpPr>
      <xdr:spPr>
        <a:xfrm flipV="1">
          <a:off x="17988280" y="10508589"/>
          <a:ext cx="789940" cy="322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163263</xdr:rowOff>
    </xdr:from>
    <xdr:ext cx="469744" cy="259045"/>
    <xdr:sp macro="" textlink="">
      <xdr:nvSpPr>
        <xdr:cNvPr id="522" name="n_1aveValue【学校施設】&#10;一人当たり面積">
          <a:extLst>
            <a:ext uri="{FF2B5EF4-FFF2-40B4-BE49-F238E27FC236}">
              <a16:creationId xmlns:a16="http://schemas.microsoft.com/office/drawing/2014/main" id="{8E355A5D-4953-4E41-A281-DBCC7C1D8F13}"/>
            </a:ext>
          </a:extLst>
        </xdr:cNvPr>
        <xdr:cNvSpPr txBox="1"/>
      </xdr:nvSpPr>
      <xdr:spPr>
        <a:xfrm>
          <a:off x="18561127" y="102216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27703</xdr:rowOff>
    </xdr:from>
    <xdr:ext cx="469744" cy="259045"/>
    <xdr:sp macro="" textlink="">
      <xdr:nvSpPr>
        <xdr:cNvPr id="523" name="n_2aveValue【学校施設】&#10;一人当たり面積">
          <a:extLst>
            <a:ext uri="{FF2B5EF4-FFF2-40B4-BE49-F238E27FC236}">
              <a16:creationId xmlns:a16="http://schemas.microsoft.com/office/drawing/2014/main" id="{D3F20911-DD0E-440F-90E2-5A786B6C5830}"/>
            </a:ext>
          </a:extLst>
        </xdr:cNvPr>
        <xdr:cNvSpPr txBox="1"/>
      </xdr:nvSpPr>
      <xdr:spPr>
        <a:xfrm>
          <a:off x="17776267" y="102537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62</xdr:row>
      <xdr:rowOff>156836</xdr:rowOff>
    </xdr:from>
    <xdr:ext cx="469744" cy="259045"/>
    <xdr:sp macro="" textlink="">
      <xdr:nvSpPr>
        <xdr:cNvPr id="524" name="n_1mainValue【学校施設】&#10;一人当たり面積">
          <a:extLst>
            <a:ext uri="{FF2B5EF4-FFF2-40B4-BE49-F238E27FC236}">
              <a16:creationId xmlns:a16="http://schemas.microsoft.com/office/drawing/2014/main" id="{5B030E4F-079E-4912-810C-C32D11413E6E}"/>
            </a:ext>
          </a:extLst>
        </xdr:cNvPr>
        <xdr:cNvSpPr txBox="1"/>
      </xdr:nvSpPr>
      <xdr:spPr>
        <a:xfrm>
          <a:off x="18561127" y="105505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17619</xdr:rowOff>
    </xdr:from>
    <xdr:ext cx="469744" cy="259045"/>
    <xdr:sp macro="" textlink="">
      <xdr:nvSpPr>
        <xdr:cNvPr id="525" name="n_2mainValue【学校施設】&#10;一人当たり面積">
          <a:extLst>
            <a:ext uri="{FF2B5EF4-FFF2-40B4-BE49-F238E27FC236}">
              <a16:creationId xmlns:a16="http://schemas.microsoft.com/office/drawing/2014/main" id="{2A7E97B4-6BC0-4DDA-9EC5-BD1C30EB40FE}"/>
            </a:ext>
          </a:extLst>
        </xdr:cNvPr>
        <xdr:cNvSpPr txBox="1"/>
      </xdr:nvSpPr>
      <xdr:spPr>
        <a:xfrm>
          <a:off x="17776267" y="105789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526" name="正方形/長方形 525">
          <a:extLst>
            <a:ext uri="{FF2B5EF4-FFF2-40B4-BE49-F238E27FC236}">
              <a16:creationId xmlns:a16="http://schemas.microsoft.com/office/drawing/2014/main" id="{2CA76B7A-3490-478E-A451-AB484B2E6C22}"/>
            </a:ext>
          </a:extLst>
        </xdr:cNvPr>
        <xdr:cNvSpPr/>
      </xdr:nvSpPr>
      <xdr:spPr>
        <a:xfrm>
          <a:off x="10960100" y="1155192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527" name="正方形/長方形 526">
          <a:extLst>
            <a:ext uri="{FF2B5EF4-FFF2-40B4-BE49-F238E27FC236}">
              <a16:creationId xmlns:a16="http://schemas.microsoft.com/office/drawing/2014/main" id="{52D05CD1-4E23-4C1C-B44C-7C15794FF812}"/>
            </a:ext>
          </a:extLst>
        </xdr:cNvPr>
        <xdr:cNvSpPr/>
      </xdr:nvSpPr>
      <xdr:spPr>
        <a:xfrm>
          <a:off x="110642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528" name="正方形/長方形 527">
          <a:extLst>
            <a:ext uri="{FF2B5EF4-FFF2-40B4-BE49-F238E27FC236}">
              <a16:creationId xmlns:a16="http://schemas.microsoft.com/office/drawing/2014/main" id="{362DC57E-4BBE-4FF3-8A01-E216EAFAC262}"/>
            </a:ext>
          </a:extLst>
        </xdr:cNvPr>
        <xdr:cNvSpPr/>
      </xdr:nvSpPr>
      <xdr:spPr>
        <a:xfrm>
          <a:off x="110642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529" name="正方形/長方形 528">
          <a:extLst>
            <a:ext uri="{FF2B5EF4-FFF2-40B4-BE49-F238E27FC236}">
              <a16:creationId xmlns:a16="http://schemas.microsoft.com/office/drawing/2014/main" id="{5B2CF80D-216A-482C-906D-2047D62794E0}"/>
            </a:ext>
          </a:extLst>
        </xdr:cNvPr>
        <xdr:cNvSpPr/>
      </xdr:nvSpPr>
      <xdr:spPr>
        <a:xfrm>
          <a:off x="119659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530" name="正方形/長方形 529">
          <a:extLst>
            <a:ext uri="{FF2B5EF4-FFF2-40B4-BE49-F238E27FC236}">
              <a16:creationId xmlns:a16="http://schemas.microsoft.com/office/drawing/2014/main" id="{7B0083DC-B041-47EE-B736-4F530582AFCC}"/>
            </a:ext>
          </a:extLst>
        </xdr:cNvPr>
        <xdr:cNvSpPr/>
      </xdr:nvSpPr>
      <xdr:spPr>
        <a:xfrm>
          <a:off x="119659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531" name="正方形/長方形 530">
          <a:extLst>
            <a:ext uri="{FF2B5EF4-FFF2-40B4-BE49-F238E27FC236}">
              <a16:creationId xmlns:a16="http://schemas.microsoft.com/office/drawing/2014/main" id="{1CF59262-05B9-48C5-8A54-11A9A9A7F94E}"/>
            </a:ext>
          </a:extLst>
        </xdr:cNvPr>
        <xdr:cNvSpPr/>
      </xdr:nvSpPr>
      <xdr:spPr>
        <a:xfrm>
          <a:off x="1297178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532" name="正方形/長方形 531">
          <a:extLst>
            <a:ext uri="{FF2B5EF4-FFF2-40B4-BE49-F238E27FC236}">
              <a16:creationId xmlns:a16="http://schemas.microsoft.com/office/drawing/2014/main" id="{D256BD83-4AD9-4FD2-A8CF-D971E243FD12}"/>
            </a:ext>
          </a:extLst>
        </xdr:cNvPr>
        <xdr:cNvSpPr/>
      </xdr:nvSpPr>
      <xdr:spPr>
        <a:xfrm>
          <a:off x="1297178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533" name="正方形/長方形 532">
          <a:extLst>
            <a:ext uri="{FF2B5EF4-FFF2-40B4-BE49-F238E27FC236}">
              <a16:creationId xmlns:a16="http://schemas.microsoft.com/office/drawing/2014/main" id="{74CD70EC-7B37-48A4-88E4-A2D5C86869AD}"/>
            </a:ext>
          </a:extLst>
        </xdr:cNvPr>
        <xdr:cNvSpPr/>
      </xdr:nvSpPr>
      <xdr:spPr>
        <a:xfrm>
          <a:off x="10960100" y="12668250"/>
          <a:ext cx="4152900" cy="22364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534" name="正方形/長方形 533">
          <a:extLst>
            <a:ext uri="{FF2B5EF4-FFF2-40B4-BE49-F238E27FC236}">
              <a16:creationId xmlns:a16="http://schemas.microsoft.com/office/drawing/2014/main" id="{0462671D-8551-45CB-A167-0303ED46D4FA}"/>
            </a:ext>
          </a:extLst>
        </xdr:cNvPr>
        <xdr:cNvSpPr/>
      </xdr:nvSpPr>
      <xdr:spPr>
        <a:xfrm>
          <a:off x="16093440" y="1155192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535" name="正方形/長方形 534">
          <a:extLst>
            <a:ext uri="{FF2B5EF4-FFF2-40B4-BE49-F238E27FC236}">
              <a16:creationId xmlns:a16="http://schemas.microsoft.com/office/drawing/2014/main" id="{84EE999F-C5B3-4FC8-9B48-892BDDD37D85}"/>
            </a:ext>
          </a:extLst>
        </xdr:cNvPr>
        <xdr:cNvSpPr/>
      </xdr:nvSpPr>
      <xdr:spPr>
        <a:xfrm>
          <a:off x="162204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536" name="正方形/長方形 535">
          <a:extLst>
            <a:ext uri="{FF2B5EF4-FFF2-40B4-BE49-F238E27FC236}">
              <a16:creationId xmlns:a16="http://schemas.microsoft.com/office/drawing/2014/main" id="{B7064B2F-5FA8-47C3-AC76-672CF489AE1D}"/>
            </a:ext>
          </a:extLst>
        </xdr:cNvPr>
        <xdr:cNvSpPr/>
      </xdr:nvSpPr>
      <xdr:spPr>
        <a:xfrm>
          <a:off x="162204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537" name="正方形/長方形 536">
          <a:extLst>
            <a:ext uri="{FF2B5EF4-FFF2-40B4-BE49-F238E27FC236}">
              <a16:creationId xmlns:a16="http://schemas.microsoft.com/office/drawing/2014/main" id="{15AB25DB-0AF3-4C21-A9C6-50BFFF3E258A}"/>
            </a:ext>
          </a:extLst>
        </xdr:cNvPr>
        <xdr:cNvSpPr/>
      </xdr:nvSpPr>
      <xdr:spPr>
        <a:xfrm>
          <a:off x="1709928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538" name="正方形/長方形 537">
          <a:extLst>
            <a:ext uri="{FF2B5EF4-FFF2-40B4-BE49-F238E27FC236}">
              <a16:creationId xmlns:a16="http://schemas.microsoft.com/office/drawing/2014/main" id="{509AF6EF-B78F-44A9-942F-F8BF737F46CB}"/>
            </a:ext>
          </a:extLst>
        </xdr:cNvPr>
        <xdr:cNvSpPr/>
      </xdr:nvSpPr>
      <xdr:spPr>
        <a:xfrm>
          <a:off x="1709928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539" name="正方形/長方形 538">
          <a:extLst>
            <a:ext uri="{FF2B5EF4-FFF2-40B4-BE49-F238E27FC236}">
              <a16:creationId xmlns:a16="http://schemas.microsoft.com/office/drawing/2014/main" id="{17B6A460-F880-468E-84A8-88E785DD8A70}"/>
            </a:ext>
          </a:extLst>
        </xdr:cNvPr>
        <xdr:cNvSpPr/>
      </xdr:nvSpPr>
      <xdr:spPr>
        <a:xfrm>
          <a:off x="1810512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540" name="正方形/長方形 539">
          <a:extLst>
            <a:ext uri="{FF2B5EF4-FFF2-40B4-BE49-F238E27FC236}">
              <a16:creationId xmlns:a16="http://schemas.microsoft.com/office/drawing/2014/main" id="{D45A4445-A349-477D-AC2B-24410C73D560}"/>
            </a:ext>
          </a:extLst>
        </xdr:cNvPr>
        <xdr:cNvSpPr/>
      </xdr:nvSpPr>
      <xdr:spPr>
        <a:xfrm>
          <a:off x="1810512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541" name="正方形/長方形 540">
          <a:extLst>
            <a:ext uri="{FF2B5EF4-FFF2-40B4-BE49-F238E27FC236}">
              <a16:creationId xmlns:a16="http://schemas.microsoft.com/office/drawing/2014/main" id="{BC8290E9-4844-4FA6-80EC-F82022EE30CA}"/>
            </a:ext>
          </a:extLst>
        </xdr:cNvPr>
        <xdr:cNvSpPr/>
      </xdr:nvSpPr>
      <xdr:spPr>
        <a:xfrm>
          <a:off x="16093440" y="12668250"/>
          <a:ext cx="4175760" cy="22364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542" name="正方形/長方形 541">
          <a:extLst>
            <a:ext uri="{FF2B5EF4-FFF2-40B4-BE49-F238E27FC236}">
              <a16:creationId xmlns:a16="http://schemas.microsoft.com/office/drawing/2014/main" id="{FF8C822A-6FAD-4EDE-891F-C2342753D1C8}"/>
            </a:ext>
          </a:extLst>
        </xdr:cNvPr>
        <xdr:cNvSpPr/>
      </xdr:nvSpPr>
      <xdr:spPr>
        <a:xfrm>
          <a:off x="10960100" y="15274290"/>
          <a:ext cx="415290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543" name="正方形/長方形 542">
          <a:extLst>
            <a:ext uri="{FF2B5EF4-FFF2-40B4-BE49-F238E27FC236}">
              <a16:creationId xmlns:a16="http://schemas.microsoft.com/office/drawing/2014/main" id="{1DF74A23-1F0B-4623-A3C4-3555AF62FE62}"/>
            </a:ext>
          </a:extLst>
        </xdr:cNvPr>
        <xdr:cNvSpPr/>
      </xdr:nvSpPr>
      <xdr:spPr>
        <a:xfrm>
          <a:off x="110642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544" name="正方形/長方形 543">
          <a:extLst>
            <a:ext uri="{FF2B5EF4-FFF2-40B4-BE49-F238E27FC236}">
              <a16:creationId xmlns:a16="http://schemas.microsoft.com/office/drawing/2014/main" id="{23CCEF00-B8D2-4D6C-BA50-D1F75E246AE7}"/>
            </a:ext>
          </a:extLst>
        </xdr:cNvPr>
        <xdr:cNvSpPr/>
      </xdr:nvSpPr>
      <xdr:spPr>
        <a:xfrm>
          <a:off x="110642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545" name="正方形/長方形 544">
          <a:extLst>
            <a:ext uri="{FF2B5EF4-FFF2-40B4-BE49-F238E27FC236}">
              <a16:creationId xmlns:a16="http://schemas.microsoft.com/office/drawing/2014/main" id="{F648D188-D340-4D81-98B3-C7BFB07315AC}"/>
            </a:ext>
          </a:extLst>
        </xdr:cNvPr>
        <xdr:cNvSpPr/>
      </xdr:nvSpPr>
      <xdr:spPr>
        <a:xfrm>
          <a:off x="119659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546" name="正方形/長方形 545">
          <a:extLst>
            <a:ext uri="{FF2B5EF4-FFF2-40B4-BE49-F238E27FC236}">
              <a16:creationId xmlns:a16="http://schemas.microsoft.com/office/drawing/2014/main" id="{8B6401DD-3916-468A-AFD1-6541F3DA7513}"/>
            </a:ext>
          </a:extLst>
        </xdr:cNvPr>
        <xdr:cNvSpPr/>
      </xdr:nvSpPr>
      <xdr:spPr>
        <a:xfrm>
          <a:off x="119659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547" name="正方形/長方形 546">
          <a:extLst>
            <a:ext uri="{FF2B5EF4-FFF2-40B4-BE49-F238E27FC236}">
              <a16:creationId xmlns:a16="http://schemas.microsoft.com/office/drawing/2014/main" id="{57B1D544-A796-442A-BC24-9704FE745FD6}"/>
            </a:ext>
          </a:extLst>
        </xdr:cNvPr>
        <xdr:cNvSpPr/>
      </xdr:nvSpPr>
      <xdr:spPr>
        <a:xfrm>
          <a:off x="1297178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548" name="正方形/長方形 547">
          <a:extLst>
            <a:ext uri="{FF2B5EF4-FFF2-40B4-BE49-F238E27FC236}">
              <a16:creationId xmlns:a16="http://schemas.microsoft.com/office/drawing/2014/main" id="{922CDDC4-4B03-4491-8C91-0DC96591C32B}"/>
            </a:ext>
          </a:extLst>
        </xdr:cNvPr>
        <xdr:cNvSpPr/>
      </xdr:nvSpPr>
      <xdr:spPr>
        <a:xfrm>
          <a:off x="1297178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549" name="正方形/長方形 548">
          <a:extLst>
            <a:ext uri="{FF2B5EF4-FFF2-40B4-BE49-F238E27FC236}">
              <a16:creationId xmlns:a16="http://schemas.microsoft.com/office/drawing/2014/main" id="{84FAF303-694E-4969-B4E3-68B6E4E062DD}"/>
            </a:ext>
          </a:extLst>
        </xdr:cNvPr>
        <xdr:cNvSpPr/>
      </xdr:nvSpPr>
      <xdr:spPr>
        <a:xfrm>
          <a:off x="10960100" y="16394430"/>
          <a:ext cx="415290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550" name="テキスト ボックス 549">
          <a:extLst>
            <a:ext uri="{FF2B5EF4-FFF2-40B4-BE49-F238E27FC236}">
              <a16:creationId xmlns:a16="http://schemas.microsoft.com/office/drawing/2014/main" id="{B2E3629A-6949-4489-A2FB-2983AB128EE3}"/>
            </a:ext>
          </a:extLst>
        </xdr:cNvPr>
        <xdr:cNvSpPr txBox="1"/>
      </xdr:nvSpPr>
      <xdr:spPr>
        <a:xfrm>
          <a:off x="10922000" y="1620774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551" name="直線コネクタ 550">
          <a:extLst>
            <a:ext uri="{FF2B5EF4-FFF2-40B4-BE49-F238E27FC236}">
              <a16:creationId xmlns:a16="http://schemas.microsoft.com/office/drawing/2014/main" id="{99AB2623-4CE8-40E4-B723-6F42183B7F41}"/>
            </a:ext>
          </a:extLst>
        </xdr:cNvPr>
        <xdr:cNvCxnSpPr/>
      </xdr:nvCxnSpPr>
      <xdr:spPr>
        <a:xfrm>
          <a:off x="10960100" y="1862709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109</xdr:row>
      <xdr:rowOff>35379</xdr:rowOff>
    </xdr:from>
    <xdr:to>
      <xdr:col>89</xdr:col>
      <xdr:colOff>177800</xdr:colOff>
      <xdr:row>109</xdr:row>
      <xdr:rowOff>35379</xdr:rowOff>
    </xdr:to>
    <xdr:cxnSp macro="">
      <xdr:nvCxnSpPr>
        <xdr:cNvPr id="552" name="直線コネクタ 551">
          <a:extLst>
            <a:ext uri="{FF2B5EF4-FFF2-40B4-BE49-F238E27FC236}">
              <a16:creationId xmlns:a16="http://schemas.microsoft.com/office/drawing/2014/main" id="{6F41F353-2FFE-4A40-8350-6E67D9FE4E7F}"/>
            </a:ext>
          </a:extLst>
        </xdr:cNvPr>
        <xdr:cNvCxnSpPr/>
      </xdr:nvCxnSpPr>
      <xdr:spPr>
        <a:xfrm>
          <a:off x="10960100" y="18308139"/>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108</xdr:row>
      <xdr:rowOff>64606</xdr:rowOff>
    </xdr:from>
    <xdr:ext cx="338939" cy="259045"/>
    <xdr:sp macro="" textlink="">
      <xdr:nvSpPr>
        <xdr:cNvPr id="553" name="テキスト ボックス 552">
          <a:extLst>
            <a:ext uri="{FF2B5EF4-FFF2-40B4-BE49-F238E27FC236}">
              <a16:creationId xmlns:a16="http://schemas.microsoft.com/office/drawing/2014/main" id="{D6D7B665-E465-4870-AA24-29F9132D8484}"/>
            </a:ext>
          </a:extLst>
        </xdr:cNvPr>
        <xdr:cNvSpPr txBox="1"/>
      </xdr:nvSpPr>
      <xdr:spPr>
        <a:xfrm>
          <a:off x="10666881" y="1816972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554" name="直線コネクタ 553">
          <a:extLst>
            <a:ext uri="{FF2B5EF4-FFF2-40B4-BE49-F238E27FC236}">
              <a16:creationId xmlns:a16="http://schemas.microsoft.com/office/drawing/2014/main" id="{F64D9DAF-DE5E-40EC-95CC-5C402FDD82B5}"/>
            </a:ext>
          </a:extLst>
        </xdr:cNvPr>
        <xdr:cNvCxnSpPr/>
      </xdr:nvCxnSpPr>
      <xdr:spPr>
        <a:xfrm>
          <a:off x="10960100" y="17989187"/>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555" name="テキスト ボックス 554">
          <a:extLst>
            <a:ext uri="{FF2B5EF4-FFF2-40B4-BE49-F238E27FC236}">
              <a16:creationId xmlns:a16="http://schemas.microsoft.com/office/drawing/2014/main" id="{C79CBC53-5EB8-4C10-A18F-77CD0AF4AB19}"/>
            </a:ext>
          </a:extLst>
        </xdr:cNvPr>
        <xdr:cNvSpPr txBox="1"/>
      </xdr:nvSpPr>
      <xdr:spPr>
        <a:xfrm>
          <a:off x="10602761" y="1785077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556" name="直線コネクタ 555">
          <a:extLst>
            <a:ext uri="{FF2B5EF4-FFF2-40B4-BE49-F238E27FC236}">
              <a16:creationId xmlns:a16="http://schemas.microsoft.com/office/drawing/2014/main" id="{B9FDDBF2-CA9E-4207-89E0-9E8D4D2532F8}"/>
            </a:ext>
          </a:extLst>
        </xdr:cNvPr>
        <xdr:cNvCxnSpPr/>
      </xdr:nvCxnSpPr>
      <xdr:spPr>
        <a:xfrm>
          <a:off x="10960100" y="17670236"/>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557" name="テキスト ボックス 556">
          <a:extLst>
            <a:ext uri="{FF2B5EF4-FFF2-40B4-BE49-F238E27FC236}">
              <a16:creationId xmlns:a16="http://schemas.microsoft.com/office/drawing/2014/main" id="{36441883-4BF3-4ADC-9A32-B153F9EA5144}"/>
            </a:ext>
          </a:extLst>
        </xdr:cNvPr>
        <xdr:cNvSpPr txBox="1"/>
      </xdr:nvSpPr>
      <xdr:spPr>
        <a:xfrm>
          <a:off x="10602761" y="1753182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558" name="直線コネクタ 557">
          <a:extLst>
            <a:ext uri="{FF2B5EF4-FFF2-40B4-BE49-F238E27FC236}">
              <a16:creationId xmlns:a16="http://schemas.microsoft.com/office/drawing/2014/main" id="{62742F96-8F6D-445E-9576-ED400736B9EA}"/>
            </a:ext>
          </a:extLst>
        </xdr:cNvPr>
        <xdr:cNvCxnSpPr/>
      </xdr:nvCxnSpPr>
      <xdr:spPr>
        <a:xfrm>
          <a:off x="10960100" y="17351284"/>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559" name="テキスト ボックス 558">
          <a:extLst>
            <a:ext uri="{FF2B5EF4-FFF2-40B4-BE49-F238E27FC236}">
              <a16:creationId xmlns:a16="http://schemas.microsoft.com/office/drawing/2014/main" id="{0FFC0811-4187-4706-9FE9-B0D87029E7EC}"/>
            </a:ext>
          </a:extLst>
        </xdr:cNvPr>
        <xdr:cNvSpPr txBox="1"/>
      </xdr:nvSpPr>
      <xdr:spPr>
        <a:xfrm>
          <a:off x="10602761" y="1721287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560" name="直線コネクタ 559">
          <a:extLst>
            <a:ext uri="{FF2B5EF4-FFF2-40B4-BE49-F238E27FC236}">
              <a16:creationId xmlns:a16="http://schemas.microsoft.com/office/drawing/2014/main" id="{0C5E2828-4538-4A61-A6DB-117A12B60B5D}"/>
            </a:ext>
          </a:extLst>
        </xdr:cNvPr>
        <xdr:cNvCxnSpPr/>
      </xdr:nvCxnSpPr>
      <xdr:spPr>
        <a:xfrm>
          <a:off x="10960100" y="17032333"/>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561" name="テキスト ボックス 560">
          <a:extLst>
            <a:ext uri="{FF2B5EF4-FFF2-40B4-BE49-F238E27FC236}">
              <a16:creationId xmlns:a16="http://schemas.microsoft.com/office/drawing/2014/main" id="{490DAABD-0DB6-4D78-B6BF-88DECCDC28D7}"/>
            </a:ext>
          </a:extLst>
        </xdr:cNvPr>
        <xdr:cNvSpPr txBox="1"/>
      </xdr:nvSpPr>
      <xdr:spPr>
        <a:xfrm>
          <a:off x="10602761" y="16893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562" name="直線コネクタ 561">
          <a:extLst>
            <a:ext uri="{FF2B5EF4-FFF2-40B4-BE49-F238E27FC236}">
              <a16:creationId xmlns:a16="http://schemas.microsoft.com/office/drawing/2014/main" id="{01924171-BAC7-4162-8F2C-1CE200A4A1C6}"/>
            </a:ext>
          </a:extLst>
        </xdr:cNvPr>
        <xdr:cNvCxnSpPr/>
      </xdr:nvCxnSpPr>
      <xdr:spPr>
        <a:xfrm>
          <a:off x="10960100" y="16713381"/>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98</xdr:row>
      <xdr:rowOff>146248</xdr:rowOff>
    </xdr:from>
    <xdr:ext cx="467179" cy="259045"/>
    <xdr:sp macro="" textlink="">
      <xdr:nvSpPr>
        <xdr:cNvPr id="563" name="テキスト ボックス 562">
          <a:extLst>
            <a:ext uri="{FF2B5EF4-FFF2-40B4-BE49-F238E27FC236}">
              <a16:creationId xmlns:a16="http://schemas.microsoft.com/office/drawing/2014/main" id="{F9D1E2F3-A9E7-4803-84AC-6FED595E8301}"/>
            </a:ext>
          </a:extLst>
        </xdr:cNvPr>
        <xdr:cNvSpPr txBox="1"/>
      </xdr:nvSpPr>
      <xdr:spPr>
        <a:xfrm>
          <a:off x="10561501" y="1657496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564" name="直線コネクタ 563">
          <a:extLst>
            <a:ext uri="{FF2B5EF4-FFF2-40B4-BE49-F238E27FC236}">
              <a16:creationId xmlns:a16="http://schemas.microsoft.com/office/drawing/2014/main" id="{224A84C5-3755-45DA-9B6E-9533718A1FF0}"/>
            </a:ext>
          </a:extLst>
        </xdr:cNvPr>
        <xdr:cNvCxnSpPr/>
      </xdr:nvCxnSpPr>
      <xdr:spPr>
        <a:xfrm>
          <a:off x="10960100" y="1639443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96</xdr:row>
      <xdr:rowOff>162577</xdr:rowOff>
    </xdr:from>
    <xdr:ext cx="467179" cy="259045"/>
    <xdr:sp macro="" textlink="">
      <xdr:nvSpPr>
        <xdr:cNvPr id="565" name="テキスト ボックス 564">
          <a:extLst>
            <a:ext uri="{FF2B5EF4-FFF2-40B4-BE49-F238E27FC236}">
              <a16:creationId xmlns:a16="http://schemas.microsoft.com/office/drawing/2014/main" id="{0EFDB67F-F8FF-4355-BED4-B645548CF144}"/>
            </a:ext>
          </a:extLst>
        </xdr:cNvPr>
        <xdr:cNvSpPr txBox="1"/>
      </xdr:nvSpPr>
      <xdr:spPr>
        <a:xfrm>
          <a:off x="10561501" y="162560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566" name="【公民館】&#10;有形固定資産減価償却率グラフ枠">
          <a:extLst>
            <a:ext uri="{FF2B5EF4-FFF2-40B4-BE49-F238E27FC236}">
              <a16:creationId xmlns:a16="http://schemas.microsoft.com/office/drawing/2014/main" id="{797B911E-396F-45D8-8ECA-77BF4853F6D1}"/>
            </a:ext>
          </a:extLst>
        </xdr:cNvPr>
        <xdr:cNvSpPr/>
      </xdr:nvSpPr>
      <xdr:spPr>
        <a:xfrm>
          <a:off x="10960100" y="16394430"/>
          <a:ext cx="415290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117021</xdr:rowOff>
    </xdr:from>
    <xdr:to>
      <xdr:col>85</xdr:col>
      <xdr:colOff>126364</xdr:colOff>
      <xdr:row>108</xdr:row>
      <xdr:rowOff>169273</xdr:rowOff>
    </xdr:to>
    <xdr:cxnSp macro="">
      <xdr:nvCxnSpPr>
        <xdr:cNvPr id="567" name="直線コネクタ 566">
          <a:extLst>
            <a:ext uri="{FF2B5EF4-FFF2-40B4-BE49-F238E27FC236}">
              <a16:creationId xmlns:a16="http://schemas.microsoft.com/office/drawing/2014/main" id="{B19ECEBC-CB2C-445E-81A4-ACF1AE75632A}"/>
            </a:ext>
          </a:extLst>
        </xdr:cNvPr>
        <xdr:cNvCxnSpPr/>
      </xdr:nvCxnSpPr>
      <xdr:spPr>
        <a:xfrm flipV="1">
          <a:off x="14375764" y="16713381"/>
          <a:ext cx="0" cy="15610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1650</xdr:rowOff>
    </xdr:from>
    <xdr:ext cx="340478" cy="259045"/>
    <xdr:sp macro="" textlink="">
      <xdr:nvSpPr>
        <xdr:cNvPr id="568" name="【公民館】&#10;有形固定資産減価償却率最小値テキスト">
          <a:extLst>
            <a:ext uri="{FF2B5EF4-FFF2-40B4-BE49-F238E27FC236}">
              <a16:creationId xmlns:a16="http://schemas.microsoft.com/office/drawing/2014/main" id="{B558FFBF-8255-4282-A78F-9A05E00636C9}"/>
            </a:ext>
          </a:extLst>
        </xdr:cNvPr>
        <xdr:cNvSpPr txBox="1"/>
      </xdr:nvSpPr>
      <xdr:spPr>
        <a:xfrm>
          <a:off x="14414500" y="1827441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169273</xdr:rowOff>
    </xdr:from>
    <xdr:to>
      <xdr:col>86</xdr:col>
      <xdr:colOff>25400</xdr:colOff>
      <xdr:row>108</xdr:row>
      <xdr:rowOff>169273</xdr:rowOff>
    </xdr:to>
    <xdr:cxnSp macro="">
      <xdr:nvCxnSpPr>
        <xdr:cNvPr id="569" name="直線コネクタ 568">
          <a:extLst>
            <a:ext uri="{FF2B5EF4-FFF2-40B4-BE49-F238E27FC236}">
              <a16:creationId xmlns:a16="http://schemas.microsoft.com/office/drawing/2014/main" id="{83169CBD-E178-4FFA-B09F-C4CD08D60864}"/>
            </a:ext>
          </a:extLst>
        </xdr:cNvPr>
        <xdr:cNvCxnSpPr/>
      </xdr:nvCxnSpPr>
      <xdr:spPr>
        <a:xfrm>
          <a:off x="14287500" y="18274393"/>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63698</xdr:rowOff>
    </xdr:from>
    <xdr:ext cx="469744" cy="259045"/>
    <xdr:sp macro="" textlink="">
      <xdr:nvSpPr>
        <xdr:cNvPr id="570" name="【公民館】&#10;有形固定資産減価償却率最大値テキスト">
          <a:extLst>
            <a:ext uri="{FF2B5EF4-FFF2-40B4-BE49-F238E27FC236}">
              <a16:creationId xmlns:a16="http://schemas.microsoft.com/office/drawing/2014/main" id="{1AFA4CB5-971E-4BD6-B817-2D94E1AFC700}"/>
            </a:ext>
          </a:extLst>
        </xdr:cNvPr>
        <xdr:cNvSpPr txBox="1"/>
      </xdr:nvSpPr>
      <xdr:spPr>
        <a:xfrm>
          <a:off x="14414500" y="164924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117021</xdr:rowOff>
    </xdr:from>
    <xdr:to>
      <xdr:col>86</xdr:col>
      <xdr:colOff>25400</xdr:colOff>
      <xdr:row>99</xdr:row>
      <xdr:rowOff>117021</xdr:rowOff>
    </xdr:to>
    <xdr:cxnSp macro="">
      <xdr:nvCxnSpPr>
        <xdr:cNvPr id="571" name="直線コネクタ 570">
          <a:extLst>
            <a:ext uri="{FF2B5EF4-FFF2-40B4-BE49-F238E27FC236}">
              <a16:creationId xmlns:a16="http://schemas.microsoft.com/office/drawing/2014/main" id="{9DDC9F7A-A397-4F3B-BEB6-6A46E822FCAE}"/>
            </a:ext>
          </a:extLst>
        </xdr:cNvPr>
        <xdr:cNvCxnSpPr/>
      </xdr:nvCxnSpPr>
      <xdr:spPr>
        <a:xfrm>
          <a:off x="14287500" y="1671338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38116</xdr:rowOff>
    </xdr:from>
    <xdr:ext cx="405111" cy="259045"/>
    <xdr:sp macro="" textlink="">
      <xdr:nvSpPr>
        <xdr:cNvPr id="572" name="【公民館】&#10;有形固定資産減価償却率平均値テキスト">
          <a:extLst>
            <a:ext uri="{FF2B5EF4-FFF2-40B4-BE49-F238E27FC236}">
              <a16:creationId xmlns:a16="http://schemas.microsoft.com/office/drawing/2014/main" id="{0A00B895-B189-4134-84A1-1D656C45920B}"/>
            </a:ext>
          </a:extLst>
        </xdr:cNvPr>
        <xdr:cNvSpPr txBox="1"/>
      </xdr:nvSpPr>
      <xdr:spPr>
        <a:xfrm>
          <a:off x="14414500" y="1730503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103</xdr:row>
      <xdr:rowOff>59689</xdr:rowOff>
    </xdr:from>
    <xdr:to>
      <xdr:col>85</xdr:col>
      <xdr:colOff>177800</xdr:colOff>
      <xdr:row>103</xdr:row>
      <xdr:rowOff>161289</xdr:rowOff>
    </xdr:to>
    <xdr:sp macro="" textlink="">
      <xdr:nvSpPr>
        <xdr:cNvPr id="573" name="フローチャート: 判断 572">
          <a:extLst>
            <a:ext uri="{FF2B5EF4-FFF2-40B4-BE49-F238E27FC236}">
              <a16:creationId xmlns:a16="http://schemas.microsoft.com/office/drawing/2014/main" id="{D0FE7539-5661-4F03-8797-31E3CDA3FE25}"/>
            </a:ext>
          </a:extLst>
        </xdr:cNvPr>
        <xdr:cNvSpPr/>
      </xdr:nvSpPr>
      <xdr:spPr>
        <a:xfrm>
          <a:off x="14325600" y="17326609"/>
          <a:ext cx="939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103</xdr:row>
      <xdr:rowOff>25400</xdr:rowOff>
    </xdr:from>
    <xdr:to>
      <xdr:col>81</xdr:col>
      <xdr:colOff>101600</xdr:colOff>
      <xdr:row>103</xdr:row>
      <xdr:rowOff>127000</xdr:rowOff>
    </xdr:to>
    <xdr:sp macro="" textlink="">
      <xdr:nvSpPr>
        <xdr:cNvPr id="574" name="フローチャート: 判断 573">
          <a:extLst>
            <a:ext uri="{FF2B5EF4-FFF2-40B4-BE49-F238E27FC236}">
              <a16:creationId xmlns:a16="http://schemas.microsoft.com/office/drawing/2014/main" id="{D19F0B84-1A0F-4FA4-9946-498253876627}"/>
            </a:ext>
          </a:extLst>
        </xdr:cNvPr>
        <xdr:cNvSpPr/>
      </xdr:nvSpPr>
      <xdr:spPr>
        <a:xfrm>
          <a:off x="13578840" y="17292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103</xdr:row>
      <xdr:rowOff>79284</xdr:rowOff>
    </xdr:from>
    <xdr:to>
      <xdr:col>76</xdr:col>
      <xdr:colOff>165100</xdr:colOff>
      <xdr:row>104</xdr:row>
      <xdr:rowOff>9434</xdr:rowOff>
    </xdr:to>
    <xdr:sp macro="" textlink="">
      <xdr:nvSpPr>
        <xdr:cNvPr id="575" name="フローチャート: 判断 574">
          <a:extLst>
            <a:ext uri="{FF2B5EF4-FFF2-40B4-BE49-F238E27FC236}">
              <a16:creationId xmlns:a16="http://schemas.microsoft.com/office/drawing/2014/main" id="{B373899E-BB1C-4350-8F0F-6100B6EBBEA2}"/>
            </a:ext>
          </a:extLst>
        </xdr:cNvPr>
        <xdr:cNvSpPr/>
      </xdr:nvSpPr>
      <xdr:spPr>
        <a:xfrm>
          <a:off x="12804140" y="1734620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576" name="テキスト ボックス 575">
          <a:extLst>
            <a:ext uri="{FF2B5EF4-FFF2-40B4-BE49-F238E27FC236}">
              <a16:creationId xmlns:a16="http://schemas.microsoft.com/office/drawing/2014/main" id="{9C4A3CE6-4295-4B4C-AC96-FF47BC3FC5AB}"/>
            </a:ext>
          </a:extLst>
        </xdr:cNvPr>
        <xdr:cNvSpPr txBox="1"/>
      </xdr:nvSpPr>
      <xdr:spPr>
        <a:xfrm>
          <a:off x="1420876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577" name="テキスト ボックス 576">
          <a:extLst>
            <a:ext uri="{FF2B5EF4-FFF2-40B4-BE49-F238E27FC236}">
              <a16:creationId xmlns:a16="http://schemas.microsoft.com/office/drawing/2014/main" id="{CDAD88CC-4F39-4D08-BB1F-D704E72030D7}"/>
            </a:ext>
          </a:extLst>
        </xdr:cNvPr>
        <xdr:cNvSpPr txBox="1"/>
      </xdr:nvSpPr>
      <xdr:spPr>
        <a:xfrm>
          <a:off x="134620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578" name="テキスト ボックス 577">
          <a:extLst>
            <a:ext uri="{FF2B5EF4-FFF2-40B4-BE49-F238E27FC236}">
              <a16:creationId xmlns:a16="http://schemas.microsoft.com/office/drawing/2014/main" id="{0BA1C79C-93A0-430D-A6F7-4B3CC43A69FE}"/>
            </a:ext>
          </a:extLst>
        </xdr:cNvPr>
        <xdr:cNvSpPr txBox="1"/>
      </xdr:nvSpPr>
      <xdr:spPr>
        <a:xfrm>
          <a:off x="126873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579" name="テキスト ボックス 578">
          <a:extLst>
            <a:ext uri="{FF2B5EF4-FFF2-40B4-BE49-F238E27FC236}">
              <a16:creationId xmlns:a16="http://schemas.microsoft.com/office/drawing/2014/main" id="{BE74A614-58DE-4CEE-959E-327D2E74DF2E}"/>
            </a:ext>
          </a:extLst>
        </xdr:cNvPr>
        <xdr:cNvSpPr txBox="1"/>
      </xdr:nvSpPr>
      <xdr:spPr>
        <a:xfrm>
          <a:off x="1190498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580" name="テキスト ボックス 579">
          <a:extLst>
            <a:ext uri="{FF2B5EF4-FFF2-40B4-BE49-F238E27FC236}">
              <a16:creationId xmlns:a16="http://schemas.microsoft.com/office/drawing/2014/main" id="{0EE9AF77-4879-4894-BB5F-AA5D1026DBDC}"/>
            </a:ext>
          </a:extLst>
        </xdr:cNvPr>
        <xdr:cNvSpPr txBox="1"/>
      </xdr:nvSpPr>
      <xdr:spPr>
        <a:xfrm>
          <a:off x="111150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102</xdr:row>
      <xdr:rowOff>12337</xdr:rowOff>
    </xdr:from>
    <xdr:to>
      <xdr:col>85</xdr:col>
      <xdr:colOff>177800</xdr:colOff>
      <xdr:row>102</xdr:row>
      <xdr:rowOff>113937</xdr:rowOff>
    </xdr:to>
    <xdr:sp macro="" textlink="">
      <xdr:nvSpPr>
        <xdr:cNvPr id="581" name="楕円 580">
          <a:extLst>
            <a:ext uri="{FF2B5EF4-FFF2-40B4-BE49-F238E27FC236}">
              <a16:creationId xmlns:a16="http://schemas.microsoft.com/office/drawing/2014/main" id="{D0AC8D2D-BC68-4FF8-87C5-E31F6C241B13}"/>
            </a:ext>
          </a:extLst>
        </xdr:cNvPr>
        <xdr:cNvSpPr/>
      </xdr:nvSpPr>
      <xdr:spPr>
        <a:xfrm>
          <a:off x="14325600" y="17111617"/>
          <a:ext cx="939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101</xdr:row>
      <xdr:rowOff>35214</xdr:rowOff>
    </xdr:from>
    <xdr:ext cx="405111" cy="259045"/>
    <xdr:sp macro="" textlink="">
      <xdr:nvSpPr>
        <xdr:cNvPr id="582" name="【公民館】&#10;有形固定資産減価償却率該当値テキスト">
          <a:extLst>
            <a:ext uri="{FF2B5EF4-FFF2-40B4-BE49-F238E27FC236}">
              <a16:creationId xmlns:a16="http://schemas.microsoft.com/office/drawing/2014/main" id="{53247269-F0B6-4B84-BE1F-E3FB676CC2A7}"/>
            </a:ext>
          </a:extLst>
        </xdr:cNvPr>
        <xdr:cNvSpPr txBox="1"/>
      </xdr:nvSpPr>
      <xdr:spPr>
        <a:xfrm>
          <a:off x="14414500" y="169668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102</xdr:row>
      <xdr:rowOff>62956</xdr:rowOff>
    </xdr:from>
    <xdr:to>
      <xdr:col>81</xdr:col>
      <xdr:colOff>101600</xdr:colOff>
      <xdr:row>102</xdr:row>
      <xdr:rowOff>164556</xdr:rowOff>
    </xdr:to>
    <xdr:sp macro="" textlink="">
      <xdr:nvSpPr>
        <xdr:cNvPr id="583" name="楕円 582">
          <a:extLst>
            <a:ext uri="{FF2B5EF4-FFF2-40B4-BE49-F238E27FC236}">
              <a16:creationId xmlns:a16="http://schemas.microsoft.com/office/drawing/2014/main" id="{CCCCE805-094B-45E2-B123-487A2B9AB5CE}"/>
            </a:ext>
          </a:extLst>
        </xdr:cNvPr>
        <xdr:cNvSpPr/>
      </xdr:nvSpPr>
      <xdr:spPr>
        <a:xfrm>
          <a:off x="13578840" y="171622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102</xdr:row>
      <xdr:rowOff>63137</xdr:rowOff>
    </xdr:from>
    <xdr:to>
      <xdr:col>85</xdr:col>
      <xdr:colOff>127000</xdr:colOff>
      <xdr:row>102</xdr:row>
      <xdr:rowOff>113756</xdr:rowOff>
    </xdr:to>
    <xdr:cxnSp macro="">
      <xdr:nvCxnSpPr>
        <xdr:cNvPr id="584" name="直線コネクタ 583">
          <a:extLst>
            <a:ext uri="{FF2B5EF4-FFF2-40B4-BE49-F238E27FC236}">
              <a16:creationId xmlns:a16="http://schemas.microsoft.com/office/drawing/2014/main" id="{29B05F9A-58A1-490E-B0C3-35F9B48D6C9D}"/>
            </a:ext>
          </a:extLst>
        </xdr:cNvPr>
        <xdr:cNvCxnSpPr/>
      </xdr:nvCxnSpPr>
      <xdr:spPr>
        <a:xfrm flipV="1">
          <a:off x="13629640" y="17162417"/>
          <a:ext cx="746760" cy="50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103</xdr:row>
      <xdr:rowOff>146231</xdr:rowOff>
    </xdr:from>
    <xdr:to>
      <xdr:col>76</xdr:col>
      <xdr:colOff>165100</xdr:colOff>
      <xdr:row>104</xdr:row>
      <xdr:rowOff>76381</xdr:rowOff>
    </xdr:to>
    <xdr:sp macro="" textlink="">
      <xdr:nvSpPr>
        <xdr:cNvPr id="585" name="楕円 584">
          <a:extLst>
            <a:ext uri="{FF2B5EF4-FFF2-40B4-BE49-F238E27FC236}">
              <a16:creationId xmlns:a16="http://schemas.microsoft.com/office/drawing/2014/main" id="{4532D3D5-351E-40E4-8715-8A811515A9C5}"/>
            </a:ext>
          </a:extLst>
        </xdr:cNvPr>
        <xdr:cNvSpPr/>
      </xdr:nvSpPr>
      <xdr:spPr>
        <a:xfrm>
          <a:off x="12804140" y="17413151"/>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102</xdr:row>
      <xdr:rowOff>113756</xdr:rowOff>
    </xdr:from>
    <xdr:to>
      <xdr:col>81</xdr:col>
      <xdr:colOff>50800</xdr:colOff>
      <xdr:row>104</xdr:row>
      <xdr:rowOff>25581</xdr:rowOff>
    </xdr:to>
    <xdr:cxnSp macro="">
      <xdr:nvCxnSpPr>
        <xdr:cNvPr id="586" name="直線コネクタ 585">
          <a:extLst>
            <a:ext uri="{FF2B5EF4-FFF2-40B4-BE49-F238E27FC236}">
              <a16:creationId xmlns:a16="http://schemas.microsoft.com/office/drawing/2014/main" id="{0A945E8C-AB12-4418-87E6-9956A1DC53A8}"/>
            </a:ext>
          </a:extLst>
        </xdr:cNvPr>
        <xdr:cNvCxnSpPr/>
      </xdr:nvCxnSpPr>
      <xdr:spPr>
        <a:xfrm flipV="1">
          <a:off x="12854940" y="17213036"/>
          <a:ext cx="774700" cy="2471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103</xdr:row>
      <xdr:rowOff>118127</xdr:rowOff>
    </xdr:from>
    <xdr:ext cx="405111" cy="259045"/>
    <xdr:sp macro="" textlink="">
      <xdr:nvSpPr>
        <xdr:cNvPr id="587" name="n_1aveValue【公民館】&#10;有形固定資産減価償却率">
          <a:extLst>
            <a:ext uri="{FF2B5EF4-FFF2-40B4-BE49-F238E27FC236}">
              <a16:creationId xmlns:a16="http://schemas.microsoft.com/office/drawing/2014/main" id="{61627BCD-7E7F-4665-9E9A-67625CCD9D06}"/>
            </a:ext>
          </a:extLst>
        </xdr:cNvPr>
        <xdr:cNvSpPr txBox="1"/>
      </xdr:nvSpPr>
      <xdr:spPr>
        <a:xfrm>
          <a:off x="13437244" y="173850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102</xdr:row>
      <xdr:rowOff>25961</xdr:rowOff>
    </xdr:from>
    <xdr:ext cx="405111" cy="259045"/>
    <xdr:sp macro="" textlink="">
      <xdr:nvSpPr>
        <xdr:cNvPr id="588" name="n_2aveValue【公民館】&#10;有形固定資産減価償却率">
          <a:extLst>
            <a:ext uri="{FF2B5EF4-FFF2-40B4-BE49-F238E27FC236}">
              <a16:creationId xmlns:a16="http://schemas.microsoft.com/office/drawing/2014/main" id="{59C02894-D58E-4D13-9135-135E6EFE7D2A}"/>
            </a:ext>
          </a:extLst>
        </xdr:cNvPr>
        <xdr:cNvSpPr txBox="1"/>
      </xdr:nvSpPr>
      <xdr:spPr>
        <a:xfrm>
          <a:off x="12675244" y="171252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101</xdr:row>
      <xdr:rowOff>9633</xdr:rowOff>
    </xdr:from>
    <xdr:ext cx="405111" cy="259045"/>
    <xdr:sp macro="" textlink="">
      <xdr:nvSpPr>
        <xdr:cNvPr id="589" name="n_1mainValue【公民館】&#10;有形固定資産減価償却率">
          <a:extLst>
            <a:ext uri="{FF2B5EF4-FFF2-40B4-BE49-F238E27FC236}">
              <a16:creationId xmlns:a16="http://schemas.microsoft.com/office/drawing/2014/main" id="{DFBBCFDE-3A63-435B-BDFD-53F296FE0714}"/>
            </a:ext>
          </a:extLst>
        </xdr:cNvPr>
        <xdr:cNvSpPr txBox="1"/>
      </xdr:nvSpPr>
      <xdr:spPr>
        <a:xfrm>
          <a:off x="13437244" y="169412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104</xdr:row>
      <xdr:rowOff>67508</xdr:rowOff>
    </xdr:from>
    <xdr:ext cx="405111" cy="259045"/>
    <xdr:sp macro="" textlink="">
      <xdr:nvSpPr>
        <xdr:cNvPr id="590" name="n_2mainValue【公民館】&#10;有形固定資産減価償却率">
          <a:extLst>
            <a:ext uri="{FF2B5EF4-FFF2-40B4-BE49-F238E27FC236}">
              <a16:creationId xmlns:a16="http://schemas.microsoft.com/office/drawing/2014/main" id="{4C011537-32D3-4E0D-A3D5-4CDCCCB6FC0F}"/>
            </a:ext>
          </a:extLst>
        </xdr:cNvPr>
        <xdr:cNvSpPr txBox="1"/>
      </xdr:nvSpPr>
      <xdr:spPr>
        <a:xfrm>
          <a:off x="12675244" y="175020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591" name="正方形/長方形 590">
          <a:extLst>
            <a:ext uri="{FF2B5EF4-FFF2-40B4-BE49-F238E27FC236}">
              <a16:creationId xmlns:a16="http://schemas.microsoft.com/office/drawing/2014/main" id="{75810C27-A48A-4F1A-BBA5-318723260B66}"/>
            </a:ext>
          </a:extLst>
        </xdr:cNvPr>
        <xdr:cNvSpPr/>
      </xdr:nvSpPr>
      <xdr:spPr>
        <a:xfrm>
          <a:off x="16093440" y="15274290"/>
          <a:ext cx="417576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592" name="正方形/長方形 591">
          <a:extLst>
            <a:ext uri="{FF2B5EF4-FFF2-40B4-BE49-F238E27FC236}">
              <a16:creationId xmlns:a16="http://schemas.microsoft.com/office/drawing/2014/main" id="{3303D7D3-D44B-4001-943D-EDE30B0093D6}"/>
            </a:ext>
          </a:extLst>
        </xdr:cNvPr>
        <xdr:cNvSpPr/>
      </xdr:nvSpPr>
      <xdr:spPr>
        <a:xfrm>
          <a:off x="162204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593" name="正方形/長方形 592">
          <a:extLst>
            <a:ext uri="{FF2B5EF4-FFF2-40B4-BE49-F238E27FC236}">
              <a16:creationId xmlns:a16="http://schemas.microsoft.com/office/drawing/2014/main" id="{CC7E7515-E355-4E06-A798-3512B7D69BDF}"/>
            </a:ext>
          </a:extLst>
        </xdr:cNvPr>
        <xdr:cNvSpPr/>
      </xdr:nvSpPr>
      <xdr:spPr>
        <a:xfrm>
          <a:off x="162204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594" name="正方形/長方形 593">
          <a:extLst>
            <a:ext uri="{FF2B5EF4-FFF2-40B4-BE49-F238E27FC236}">
              <a16:creationId xmlns:a16="http://schemas.microsoft.com/office/drawing/2014/main" id="{40A0891E-56D7-43EA-BC1E-41646B53D8B0}"/>
            </a:ext>
          </a:extLst>
        </xdr:cNvPr>
        <xdr:cNvSpPr/>
      </xdr:nvSpPr>
      <xdr:spPr>
        <a:xfrm>
          <a:off x="1709928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595" name="正方形/長方形 594">
          <a:extLst>
            <a:ext uri="{FF2B5EF4-FFF2-40B4-BE49-F238E27FC236}">
              <a16:creationId xmlns:a16="http://schemas.microsoft.com/office/drawing/2014/main" id="{3CB2E8BA-E79A-4AF0-8280-2287A2D2487C}"/>
            </a:ext>
          </a:extLst>
        </xdr:cNvPr>
        <xdr:cNvSpPr/>
      </xdr:nvSpPr>
      <xdr:spPr>
        <a:xfrm>
          <a:off x="1709928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596" name="正方形/長方形 595">
          <a:extLst>
            <a:ext uri="{FF2B5EF4-FFF2-40B4-BE49-F238E27FC236}">
              <a16:creationId xmlns:a16="http://schemas.microsoft.com/office/drawing/2014/main" id="{962DD9F6-9C19-4A87-8F2B-99F9A008870B}"/>
            </a:ext>
          </a:extLst>
        </xdr:cNvPr>
        <xdr:cNvSpPr/>
      </xdr:nvSpPr>
      <xdr:spPr>
        <a:xfrm>
          <a:off x="1810512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597" name="正方形/長方形 596">
          <a:extLst>
            <a:ext uri="{FF2B5EF4-FFF2-40B4-BE49-F238E27FC236}">
              <a16:creationId xmlns:a16="http://schemas.microsoft.com/office/drawing/2014/main" id="{59FBD349-1190-4EB3-8B1F-E8E227A4F519}"/>
            </a:ext>
          </a:extLst>
        </xdr:cNvPr>
        <xdr:cNvSpPr/>
      </xdr:nvSpPr>
      <xdr:spPr>
        <a:xfrm>
          <a:off x="1810512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598" name="正方形/長方形 597">
          <a:extLst>
            <a:ext uri="{FF2B5EF4-FFF2-40B4-BE49-F238E27FC236}">
              <a16:creationId xmlns:a16="http://schemas.microsoft.com/office/drawing/2014/main" id="{AEACC693-034E-45DD-8B8D-8E1A348C60AE}"/>
            </a:ext>
          </a:extLst>
        </xdr:cNvPr>
        <xdr:cNvSpPr/>
      </xdr:nvSpPr>
      <xdr:spPr>
        <a:xfrm>
          <a:off x="16093440" y="16394430"/>
          <a:ext cx="417576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599" name="テキスト ボックス 598">
          <a:extLst>
            <a:ext uri="{FF2B5EF4-FFF2-40B4-BE49-F238E27FC236}">
              <a16:creationId xmlns:a16="http://schemas.microsoft.com/office/drawing/2014/main" id="{4BF66059-88A6-4380-AFE8-EBC86A6C8B30}"/>
            </a:ext>
          </a:extLst>
        </xdr:cNvPr>
        <xdr:cNvSpPr txBox="1"/>
      </xdr:nvSpPr>
      <xdr:spPr>
        <a:xfrm>
          <a:off x="16078200" y="1620774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600" name="直線コネクタ 599">
          <a:extLst>
            <a:ext uri="{FF2B5EF4-FFF2-40B4-BE49-F238E27FC236}">
              <a16:creationId xmlns:a16="http://schemas.microsoft.com/office/drawing/2014/main" id="{22F7759A-DA13-4B15-B1F3-4F6576904354}"/>
            </a:ext>
          </a:extLst>
        </xdr:cNvPr>
        <xdr:cNvCxnSpPr/>
      </xdr:nvCxnSpPr>
      <xdr:spPr>
        <a:xfrm>
          <a:off x="16093440" y="186270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601" name="直線コネクタ 600">
          <a:extLst>
            <a:ext uri="{FF2B5EF4-FFF2-40B4-BE49-F238E27FC236}">
              <a16:creationId xmlns:a16="http://schemas.microsoft.com/office/drawing/2014/main" id="{9F74E2A9-7F97-4C71-9185-7C733A72010D}"/>
            </a:ext>
          </a:extLst>
        </xdr:cNvPr>
        <xdr:cNvCxnSpPr/>
      </xdr:nvCxnSpPr>
      <xdr:spPr>
        <a:xfrm>
          <a:off x="16093440" y="182575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602" name="テキスト ボックス 601">
          <a:extLst>
            <a:ext uri="{FF2B5EF4-FFF2-40B4-BE49-F238E27FC236}">
              <a16:creationId xmlns:a16="http://schemas.microsoft.com/office/drawing/2014/main" id="{4518D865-A890-4C60-A270-13F7868906A5}"/>
            </a:ext>
          </a:extLst>
        </xdr:cNvPr>
        <xdr:cNvSpPr txBox="1"/>
      </xdr:nvSpPr>
      <xdr:spPr>
        <a:xfrm>
          <a:off x="15694841" y="1811529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603" name="直線コネクタ 602">
          <a:extLst>
            <a:ext uri="{FF2B5EF4-FFF2-40B4-BE49-F238E27FC236}">
              <a16:creationId xmlns:a16="http://schemas.microsoft.com/office/drawing/2014/main" id="{358C8067-E513-4EAF-92A4-8816D2ED3B28}"/>
            </a:ext>
          </a:extLst>
        </xdr:cNvPr>
        <xdr:cNvCxnSpPr/>
      </xdr:nvCxnSpPr>
      <xdr:spPr>
        <a:xfrm>
          <a:off x="16093440" y="178841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604" name="テキスト ボックス 603">
          <a:extLst>
            <a:ext uri="{FF2B5EF4-FFF2-40B4-BE49-F238E27FC236}">
              <a16:creationId xmlns:a16="http://schemas.microsoft.com/office/drawing/2014/main" id="{C734F8CB-5BFF-465A-B81B-C4C32547B738}"/>
            </a:ext>
          </a:extLst>
        </xdr:cNvPr>
        <xdr:cNvSpPr txBox="1"/>
      </xdr:nvSpPr>
      <xdr:spPr>
        <a:xfrm>
          <a:off x="15694841" y="177457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605" name="直線コネクタ 604">
          <a:extLst>
            <a:ext uri="{FF2B5EF4-FFF2-40B4-BE49-F238E27FC236}">
              <a16:creationId xmlns:a16="http://schemas.microsoft.com/office/drawing/2014/main" id="{5FC1C5DC-784B-4724-8D6C-C089369F7B02}"/>
            </a:ext>
          </a:extLst>
        </xdr:cNvPr>
        <xdr:cNvCxnSpPr/>
      </xdr:nvCxnSpPr>
      <xdr:spPr>
        <a:xfrm>
          <a:off x="16093440" y="175107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606" name="テキスト ボックス 605">
          <a:extLst>
            <a:ext uri="{FF2B5EF4-FFF2-40B4-BE49-F238E27FC236}">
              <a16:creationId xmlns:a16="http://schemas.microsoft.com/office/drawing/2014/main" id="{84660C61-7765-445C-9ECF-DFD41A54F56F}"/>
            </a:ext>
          </a:extLst>
        </xdr:cNvPr>
        <xdr:cNvSpPr txBox="1"/>
      </xdr:nvSpPr>
      <xdr:spPr>
        <a:xfrm>
          <a:off x="15694841" y="173723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607" name="直線コネクタ 606">
          <a:extLst>
            <a:ext uri="{FF2B5EF4-FFF2-40B4-BE49-F238E27FC236}">
              <a16:creationId xmlns:a16="http://schemas.microsoft.com/office/drawing/2014/main" id="{53A01E78-F81D-4169-BB65-E4DB2721647B}"/>
            </a:ext>
          </a:extLst>
        </xdr:cNvPr>
        <xdr:cNvCxnSpPr/>
      </xdr:nvCxnSpPr>
      <xdr:spPr>
        <a:xfrm>
          <a:off x="16093440" y="171373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608" name="テキスト ボックス 607">
          <a:extLst>
            <a:ext uri="{FF2B5EF4-FFF2-40B4-BE49-F238E27FC236}">
              <a16:creationId xmlns:a16="http://schemas.microsoft.com/office/drawing/2014/main" id="{59A3772F-DAA7-46A0-B996-EAC39BF9EC7F}"/>
            </a:ext>
          </a:extLst>
        </xdr:cNvPr>
        <xdr:cNvSpPr txBox="1"/>
      </xdr:nvSpPr>
      <xdr:spPr>
        <a:xfrm>
          <a:off x="15694841" y="169989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609" name="直線コネクタ 608">
          <a:extLst>
            <a:ext uri="{FF2B5EF4-FFF2-40B4-BE49-F238E27FC236}">
              <a16:creationId xmlns:a16="http://schemas.microsoft.com/office/drawing/2014/main" id="{2A6AA604-E97B-4FAE-9295-7DA1C8DE6CB2}"/>
            </a:ext>
          </a:extLst>
        </xdr:cNvPr>
        <xdr:cNvCxnSpPr/>
      </xdr:nvCxnSpPr>
      <xdr:spPr>
        <a:xfrm>
          <a:off x="16093440" y="167640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610" name="テキスト ボックス 609">
          <a:extLst>
            <a:ext uri="{FF2B5EF4-FFF2-40B4-BE49-F238E27FC236}">
              <a16:creationId xmlns:a16="http://schemas.microsoft.com/office/drawing/2014/main" id="{A51B32CC-CF88-491D-B420-33E25B4F5B2B}"/>
            </a:ext>
          </a:extLst>
        </xdr:cNvPr>
        <xdr:cNvSpPr txBox="1"/>
      </xdr:nvSpPr>
      <xdr:spPr>
        <a:xfrm>
          <a:off x="15694841" y="166255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611" name="直線コネクタ 610">
          <a:extLst>
            <a:ext uri="{FF2B5EF4-FFF2-40B4-BE49-F238E27FC236}">
              <a16:creationId xmlns:a16="http://schemas.microsoft.com/office/drawing/2014/main" id="{9C866F0C-B55B-4260-9728-8DAF3E592AFF}"/>
            </a:ext>
          </a:extLst>
        </xdr:cNvPr>
        <xdr:cNvCxnSpPr/>
      </xdr:nvCxnSpPr>
      <xdr:spPr>
        <a:xfrm>
          <a:off x="16093440" y="163944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612" name="テキスト ボックス 611">
          <a:extLst>
            <a:ext uri="{FF2B5EF4-FFF2-40B4-BE49-F238E27FC236}">
              <a16:creationId xmlns:a16="http://schemas.microsoft.com/office/drawing/2014/main" id="{90D603E4-70DC-4E1D-BD50-E7F6F8D0A33E}"/>
            </a:ext>
          </a:extLst>
        </xdr:cNvPr>
        <xdr:cNvSpPr txBox="1"/>
      </xdr:nvSpPr>
      <xdr:spPr>
        <a:xfrm>
          <a:off x="15694841" y="162560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613" name="【公民館】&#10;一人当たり面積グラフ枠">
          <a:extLst>
            <a:ext uri="{FF2B5EF4-FFF2-40B4-BE49-F238E27FC236}">
              <a16:creationId xmlns:a16="http://schemas.microsoft.com/office/drawing/2014/main" id="{2F397395-4C7F-4ACE-BFBE-8EE2F58C4464}"/>
            </a:ext>
          </a:extLst>
        </xdr:cNvPr>
        <xdr:cNvSpPr/>
      </xdr:nvSpPr>
      <xdr:spPr>
        <a:xfrm>
          <a:off x="16093440" y="16394430"/>
          <a:ext cx="417576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101</xdr:row>
      <xdr:rowOff>20193</xdr:rowOff>
    </xdr:from>
    <xdr:to>
      <xdr:col>116</xdr:col>
      <xdr:colOff>62864</xdr:colOff>
      <xdr:row>108</xdr:row>
      <xdr:rowOff>113157</xdr:rowOff>
    </xdr:to>
    <xdr:cxnSp macro="">
      <xdr:nvCxnSpPr>
        <xdr:cNvPr id="614" name="直線コネクタ 613">
          <a:extLst>
            <a:ext uri="{FF2B5EF4-FFF2-40B4-BE49-F238E27FC236}">
              <a16:creationId xmlns:a16="http://schemas.microsoft.com/office/drawing/2014/main" id="{202BE519-77C1-479D-9F3A-8924EC5B19A6}"/>
            </a:ext>
          </a:extLst>
        </xdr:cNvPr>
        <xdr:cNvCxnSpPr/>
      </xdr:nvCxnSpPr>
      <xdr:spPr>
        <a:xfrm flipV="1">
          <a:off x="19509104" y="16951833"/>
          <a:ext cx="0" cy="12664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116984</xdr:rowOff>
    </xdr:from>
    <xdr:ext cx="469744" cy="259045"/>
    <xdr:sp macro="" textlink="">
      <xdr:nvSpPr>
        <xdr:cNvPr id="615" name="【公民館】&#10;一人当たり面積最小値テキスト">
          <a:extLst>
            <a:ext uri="{FF2B5EF4-FFF2-40B4-BE49-F238E27FC236}">
              <a16:creationId xmlns:a16="http://schemas.microsoft.com/office/drawing/2014/main" id="{0192398D-A04A-41E3-A422-EFDEA3C3301F}"/>
            </a:ext>
          </a:extLst>
        </xdr:cNvPr>
        <xdr:cNvSpPr txBox="1"/>
      </xdr:nvSpPr>
      <xdr:spPr>
        <a:xfrm>
          <a:off x="19547840" y="182221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113157</xdr:rowOff>
    </xdr:from>
    <xdr:to>
      <xdr:col>116</xdr:col>
      <xdr:colOff>152400</xdr:colOff>
      <xdr:row>108</xdr:row>
      <xdr:rowOff>113157</xdr:rowOff>
    </xdr:to>
    <xdr:cxnSp macro="">
      <xdr:nvCxnSpPr>
        <xdr:cNvPr id="616" name="直線コネクタ 615">
          <a:extLst>
            <a:ext uri="{FF2B5EF4-FFF2-40B4-BE49-F238E27FC236}">
              <a16:creationId xmlns:a16="http://schemas.microsoft.com/office/drawing/2014/main" id="{D23A3C35-F8C3-453C-BB64-2757E8D2D2A1}"/>
            </a:ext>
          </a:extLst>
        </xdr:cNvPr>
        <xdr:cNvCxnSpPr/>
      </xdr:nvCxnSpPr>
      <xdr:spPr>
        <a:xfrm>
          <a:off x="19443700" y="1821827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138320</xdr:rowOff>
    </xdr:from>
    <xdr:ext cx="469744" cy="259045"/>
    <xdr:sp macro="" textlink="">
      <xdr:nvSpPr>
        <xdr:cNvPr id="617" name="【公民館】&#10;一人当たり面積最大値テキスト">
          <a:extLst>
            <a:ext uri="{FF2B5EF4-FFF2-40B4-BE49-F238E27FC236}">
              <a16:creationId xmlns:a16="http://schemas.microsoft.com/office/drawing/2014/main" id="{741BED5E-EE0B-485B-8C9E-B0BC0656A278}"/>
            </a:ext>
          </a:extLst>
        </xdr:cNvPr>
        <xdr:cNvSpPr txBox="1"/>
      </xdr:nvSpPr>
      <xdr:spPr>
        <a:xfrm>
          <a:off x="19547840" y="167346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101</xdr:row>
      <xdr:rowOff>20193</xdr:rowOff>
    </xdr:from>
    <xdr:to>
      <xdr:col>116</xdr:col>
      <xdr:colOff>152400</xdr:colOff>
      <xdr:row>101</xdr:row>
      <xdr:rowOff>20193</xdr:rowOff>
    </xdr:to>
    <xdr:cxnSp macro="">
      <xdr:nvCxnSpPr>
        <xdr:cNvPr id="618" name="直線コネクタ 617">
          <a:extLst>
            <a:ext uri="{FF2B5EF4-FFF2-40B4-BE49-F238E27FC236}">
              <a16:creationId xmlns:a16="http://schemas.microsoft.com/office/drawing/2014/main" id="{2A299ACE-2507-4C5C-8C50-37394B72C20C}"/>
            </a:ext>
          </a:extLst>
        </xdr:cNvPr>
        <xdr:cNvCxnSpPr/>
      </xdr:nvCxnSpPr>
      <xdr:spPr>
        <a:xfrm>
          <a:off x="19443700" y="16951833"/>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59834</xdr:rowOff>
    </xdr:from>
    <xdr:ext cx="469744" cy="259045"/>
    <xdr:sp macro="" textlink="">
      <xdr:nvSpPr>
        <xdr:cNvPr id="619" name="【公民館】&#10;一人当たり面積平均値テキスト">
          <a:extLst>
            <a:ext uri="{FF2B5EF4-FFF2-40B4-BE49-F238E27FC236}">
              <a16:creationId xmlns:a16="http://schemas.microsoft.com/office/drawing/2014/main" id="{DFE0E416-9BA3-49D0-92B1-43DB50BF7D4A}"/>
            </a:ext>
          </a:extLst>
        </xdr:cNvPr>
        <xdr:cNvSpPr txBox="1"/>
      </xdr:nvSpPr>
      <xdr:spPr>
        <a:xfrm>
          <a:off x="19547840" y="1782967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81407</xdr:rowOff>
    </xdr:from>
    <xdr:to>
      <xdr:col>116</xdr:col>
      <xdr:colOff>114300</xdr:colOff>
      <xdr:row>107</xdr:row>
      <xdr:rowOff>11557</xdr:rowOff>
    </xdr:to>
    <xdr:sp macro="" textlink="">
      <xdr:nvSpPr>
        <xdr:cNvPr id="620" name="フローチャート: 判断 619">
          <a:extLst>
            <a:ext uri="{FF2B5EF4-FFF2-40B4-BE49-F238E27FC236}">
              <a16:creationId xmlns:a16="http://schemas.microsoft.com/office/drawing/2014/main" id="{ACCD02E1-6932-4BD1-9E7C-D066C64EE9F7}"/>
            </a:ext>
          </a:extLst>
        </xdr:cNvPr>
        <xdr:cNvSpPr/>
      </xdr:nvSpPr>
      <xdr:spPr>
        <a:xfrm>
          <a:off x="19458940" y="17851247"/>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125985</xdr:rowOff>
    </xdr:from>
    <xdr:to>
      <xdr:col>112</xdr:col>
      <xdr:colOff>38100</xdr:colOff>
      <xdr:row>107</xdr:row>
      <xdr:rowOff>56135</xdr:rowOff>
    </xdr:to>
    <xdr:sp macro="" textlink="">
      <xdr:nvSpPr>
        <xdr:cNvPr id="621" name="フローチャート: 判断 620">
          <a:extLst>
            <a:ext uri="{FF2B5EF4-FFF2-40B4-BE49-F238E27FC236}">
              <a16:creationId xmlns:a16="http://schemas.microsoft.com/office/drawing/2014/main" id="{BE59354F-AC7D-47B1-B483-CF3B63B2E86B}"/>
            </a:ext>
          </a:extLst>
        </xdr:cNvPr>
        <xdr:cNvSpPr/>
      </xdr:nvSpPr>
      <xdr:spPr>
        <a:xfrm>
          <a:off x="18735040" y="17895825"/>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107</xdr:row>
      <xdr:rowOff>22352</xdr:rowOff>
    </xdr:from>
    <xdr:to>
      <xdr:col>107</xdr:col>
      <xdr:colOff>101600</xdr:colOff>
      <xdr:row>107</xdr:row>
      <xdr:rowOff>123952</xdr:rowOff>
    </xdr:to>
    <xdr:sp macro="" textlink="">
      <xdr:nvSpPr>
        <xdr:cNvPr id="622" name="フローチャート: 判断 621">
          <a:extLst>
            <a:ext uri="{FF2B5EF4-FFF2-40B4-BE49-F238E27FC236}">
              <a16:creationId xmlns:a16="http://schemas.microsoft.com/office/drawing/2014/main" id="{11677BBA-D14A-49B6-A09F-DB3A5845FDE3}"/>
            </a:ext>
          </a:extLst>
        </xdr:cNvPr>
        <xdr:cNvSpPr/>
      </xdr:nvSpPr>
      <xdr:spPr>
        <a:xfrm>
          <a:off x="17937480" y="17959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623" name="テキスト ボックス 622">
          <a:extLst>
            <a:ext uri="{FF2B5EF4-FFF2-40B4-BE49-F238E27FC236}">
              <a16:creationId xmlns:a16="http://schemas.microsoft.com/office/drawing/2014/main" id="{76891145-1D14-493E-8EB7-993C5232E1C0}"/>
            </a:ext>
          </a:extLst>
        </xdr:cNvPr>
        <xdr:cNvSpPr txBox="1"/>
      </xdr:nvSpPr>
      <xdr:spPr>
        <a:xfrm>
          <a:off x="193421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624" name="テキスト ボックス 623">
          <a:extLst>
            <a:ext uri="{FF2B5EF4-FFF2-40B4-BE49-F238E27FC236}">
              <a16:creationId xmlns:a16="http://schemas.microsoft.com/office/drawing/2014/main" id="{B1C9C911-D489-4E3D-922C-6689EEC2638A}"/>
            </a:ext>
          </a:extLst>
        </xdr:cNvPr>
        <xdr:cNvSpPr txBox="1"/>
      </xdr:nvSpPr>
      <xdr:spPr>
        <a:xfrm>
          <a:off x="1861058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625" name="テキスト ボックス 624">
          <a:extLst>
            <a:ext uri="{FF2B5EF4-FFF2-40B4-BE49-F238E27FC236}">
              <a16:creationId xmlns:a16="http://schemas.microsoft.com/office/drawing/2014/main" id="{33447039-D26A-4F46-BF41-E894E1FA1D6F}"/>
            </a:ext>
          </a:extLst>
        </xdr:cNvPr>
        <xdr:cNvSpPr txBox="1"/>
      </xdr:nvSpPr>
      <xdr:spPr>
        <a:xfrm>
          <a:off x="178206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626" name="テキスト ボックス 625">
          <a:extLst>
            <a:ext uri="{FF2B5EF4-FFF2-40B4-BE49-F238E27FC236}">
              <a16:creationId xmlns:a16="http://schemas.microsoft.com/office/drawing/2014/main" id="{3AD1D72B-3A9D-4EDF-8A8B-1D8FAD151506}"/>
            </a:ext>
          </a:extLst>
        </xdr:cNvPr>
        <xdr:cNvSpPr txBox="1"/>
      </xdr:nvSpPr>
      <xdr:spPr>
        <a:xfrm>
          <a:off x="170459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627" name="テキスト ボックス 626">
          <a:extLst>
            <a:ext uri="{FF2B5EF4-FFF2-40B4-BE49-F238E27FC236}">
              <a16:creationId xmlns:a16="http://schemas.microsoft.com/office/drawing/2014/main" id="{79972838-D56B-4219-BB98-6C3EE33F2955}"/>
            </a:ext>
          </a:extLst>
        </xdr:cNvPr>
        <xdr:cNvSpPr txBox="1"/>
      </xdr:nvSpPr>
      <xdr:spPr>
        <a:xfrm>
          <a:off x="1626362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9017</xdr:rowOff>
    </xdr:from>
    <xdr:to>
      <xdr:col>116</xdr:col>
      <xdr:colOff>114300</xdr:colOff>
      <xdr:row>105</xdr:row>
      <xdr:rowOff>110617</xdr:rowOff>
    </xdr:to>
    <xdr:sp macro="" textlink="">
      <xdr:nvSpPr>
        <xdr:cNvPr id="628" name="楕円 627">
          <a:extLst>
            <a:ext uri="{FF2B5EF4-FFF2-40B4-BE49-F238E27FC236}">
              <a16:creationId xmlns:a16="http://schemas.microsoft.com/office/drawing/2014/main" id="{B9F59498-F77A-46AD-889C-55F4D25DFA90}"/>
            </a:ext>
          </a:extLst>
        </xdr:cNvPr>
        <xdr:cNvSpPr/>
      </xdr:nvSpPr>
      <xdr:spPr>
        <a:xfrm>
          <a:off x="19458940" y="176112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104</xdr:row>
      <xdr:rowOff>31894</xdr:rowOff>
    </xdr:from>
    <xdr:ext cx="469744" cy="259045"/>
    <xdr:sp macro="" textlink="">
      <xdr:nvSpPr>
        <xdr:cNvPr id="629" name="【公民館】&#10;一人当たり面積該当値テキスト">
          <a:extLst>
            <a:ext uri="{FF2B5EF4-FFF2-40B4-BE49-F238E27FC236}">
              <a16:creationId xmlns:a16="http://schemas.microsoft.com/office/drawing/2014/main" id="{A5BB0E91-3976-49DA-94E8-F77EF8E0A66E}"/>
            </a:ext>
          </a:extLst>
        </xdr:cNvPr>
        <xdr:cNvSpPr txBox="1"/>
      </xdr:nvSpPr>
      <xdr:spPr>
        <a:xfrm>
          <a:off x="19547840" y="174664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105</xdr:row>
      <xdr:rowOff>23113</xdr:rowOff>
    </xdr:from>
    <xdr:to>
      <xdr:col>112</xdr:col>
      <xdr:colOff>38100</xdr:colOff>
      <xdr:row>105</xdr:row>
      <xdr:rowOff>124713</xdr:rowOff>
    </xdr:to>
    <xdr:sp macro="" textlink="">
      <xdr:nvSpPr>
        <xdr:cNvPr id="630" name="楕円 629">
          <a:extLst>
            <a:ext uri="{FF2B5EF4-FFF2-40B4-BE49-F238E27FC236}">
              <a16:creationId xmlns:a16="http://schemas.microsoft.com/office/drawing/2014/main" id="{31A5DD5D-4B4F-412E-AC66-69B024D5DB3F}"/>
            </a:ext>
          </a:extLst>
        </xdr:cNvPr>
        <xdr:cNvSpPr/>
      </xdr:nvSpPr>
      <xdr:spPr>
        <a:xfrm>
          <a:off x="18735040" y="17625313"/>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105</xdr:row>
      <xdr:rowOff>59817</xdr:rowOff>
    </xdr:from>
    <xdr:to>
      <xdr:col>116</xdr:col>
      <xdr:colOff>63500</xdr:colOff>
      <xdr:row>105</xdr:row>
      <xdr:rowOff>73913</xdr:rowOff>
    </xdr:to>
    <xdr:cxnSp macro="">
      <xdr:nvCxnSpPr>
        <xdr:cNvPr id="631" name="直線コネクタ 630">
          <a:extLst>
            <a:ext uri="{FF2B5EF4-FFF2-40B4-BE49-F238E27FC236}">
              <a16:creationId xmlns:a16="http://schemas.microsoft.com/office/drawing/2014/main" id="{1254628B-2C1D-4C13-87F1-A15C03B82E05}"/>
            </a:ext>
          </a:extLst>
        </xdr:cNvPr>
        <xdr:cNvCxnSpPr/>
      </xdr:nvCxnSpPr>
      <xdr:spPr>
        <a:xfrm flipV="1">
          <a:off x="18778220" y="17662017"/>
          <a:ext cx="731520" cy="140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104</xdr:row>
      <xdr:rowOff>159131</xdr:rowOff>
    </xdr:from>
    <xdr:to>
      <xdr:col>107</xdr:col>
      <xdr:colOff>101600</xdr:colOff>
      <xdr:row>105</xdr:row>
      <xdr:rowOff>89281</xdr:rowOff>
    </xdr:to>
    <xdr:sp macro="" textlink="">
      <xdr:nvSpPr>
        <xdr:cNvPr id="632" name="楕円 631">
          <a:extLst>
            <a:ext uri="{FF2B5EF4-FFF2-40B4-BE49-F238E27FC236}">
              <a16:creationId xmlns:a16="http://schemas.microsoft.com/office/drawing/2014/main" id="{C7608341-8BAD-4A71-B593-C224CA826D14}"/>
            </a:ext>
          </a:extLst>
        </xdr:cNvPr>
        <xdr:cNvSpPr/>
      </xdr:nvSpPr>
      <xdr:spPr>
        <a:xfrm>
          <a:off x="17937480" y="17593691"/>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105</xdr:row>
      <xdr:rowOff>38481</xdr:rowOff>
    </xdr:from>
    <xdr:to>
      <xdr:col>111</xdr:col>
      <xdr:colOff>177800</xdr:colOff>
      <xdr:row>105</xdr:row>
      <xdr:rowOff>73913</xdr:rowOff>
    </xdr:to>
    <xdr:cxnSp macro="">
      <xdr:nvCxnSpPr>
        <xdr:cNvPr id="633" name="直線コネクタ 632">
          <a:extLst>
            <a:ext uri="{FF2B5EF4-FFF2-40B4-BE49-F238E27FC236}">
              <a16:creationId xmlns:a16="http://schemas.microsoft.com/office/drawing/2014/main" id="{A9087507-9C35-4C72-B4F3-973696109032}"/>
            </a:ext>
          </a:extLst>
        </xdr:cNvPr>
        <xdr:cNvCxnSpPr/>
      </xdr:nvCxnSpPr>
      <xdr:spPr>
        <a:xfrm>
          <a:off x="17988280" y="17640681"/>
          <a:ext cx="789940" cy="35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107</xdr:row>
      <xdr:rowOff>47262</xdr:rowOff>
    </xdr:from>
    <xdr:ext cx="469744" cy="259045"/>
    <xdr:sp macro="" textlink="">
      <xdr:nvSpPr>
        <xdr:cNvPr id="634" name="n_1aveValue【公民館】&#10;一人当たり面積">
          <a:extLst>
            <a:ext uri="{FF2B5EF4-FFF2-40B4-BE49-F238E27FC236}">
              <a16:creationId xmlns:a16="http://schemas.microsoft.com/office/drawing/2014/main" id="{1D32474F-1035-4EA2-B83A-2803E4744E76}"/>
            </a:ext>
          </a:extLst>
        </xdr:cNvPr>
        <xdr:cNvSpPr txBox="1"/>
      </xdr:nvSpPr>
      <xdr:spPr>
        <a:xfrm>
          <a:off x="18561127" y="179847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115079</xdr:rowOff>
    </xdr:from>
    <xdr:ext cx="469744" cy="259045"/>
    <xdr:sp macro="" textlink="">
      <xdr:nvSpPr>
        <xdr:cNvPr id="635" name="n_2aveValue【公民館】&#10;一人当たり面積">
          <a:extLst>
            <a:ext uri="{FF2B5EF4-FFF2-40B4-BE49-F238E27FC236}">
              <a16:creationId xmlns:a16="http://schemas.microsoft.com/office/drawing/2014/main" id="{3FC69F20-9C41-44E1-81D3-7C69A3743408}"/>
            </a:ext>
          </a:extLst>
        </xdr:cNvPr>
        <xdr:cNvSpPr txBox="1"/>
      </xdr:nvSpPr>
      <xdr:spPr>
        <a:xfrm>
          <a:off x="17776267" y="180525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103</xdr:row>
      <xdr:rowOff>141240</xdr:rowOff>
    </xdr:from>
    <xdr:ext cx="469744" cy="259045"/>
    <xdr:sp macro="" textlink="">
      <xdr:nvSpPr>
        <xdr:cNvPr id="636" name="n_1mainValue【公民館】&#10;一人当たり面積">
          <a:extLst>
            <a:ext uri="{FF2B5EF4-FFF2-40B4-BE49-F238E27FC236}">
              <a16:creationId xmlns:a16="http://schemas.microsoft.com/office/drawing/2014/main" id="{631B8F1D-50AB-43B2-A948-B5DA7205D9E6}"/>
            </a:ext>
          </a:extLst>
        </xdr:cNvPr>
        <xdr:cNvSpPr txBox="1"/>
      </xdr:nvSpPr>
      <xdr:spPr>
        <a:xfrm>
          <a:off x="18561127" y="174081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103</xdr:row>
      <xdr:rowOff>105808</xdr:rowOff>
    </xdr:from>
    <xdr:ext cx="469744" cy="259045"/>
    <xdr:sp macro="" textlink="">
      <xdr:nvSpPr>
        <xdr:cNvPr id="637" name="n_2mainValue【公民館】&#10;一人当たり面積">
          <a:extLst>
            <a:ext uri="{FF2B5EF4-FFF2-40B4-BE49-F238E27FC236}">
              <a16:creationId xmlns:a16="http://schemas.microsoft.com/office/drawing/2014/main" id="{1936F558-0B5B-4710-8487-1D6288FEA475}"/>
            </a:ext>
          </a:extLst>
        </xdr:cNvPr>
        <xdr:cNvSpPr txBox="1"/>
      </xdr:nvSpPr>
      <xdr:spPr>
        <a:xfrm>
          <a:off x="17776267" y="173727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638" name="正方形/長方形 637">
          <a:extLst>
            <a:ext uri="{FF2B5EF4-FFF2-40B4-BE49-F238E27FC236}">
              <a16:creationId xmlns:a16="http://schemas.microsoft.com/office/drawing/2014/main" id="{C3359BD2-EECA-47AD-9334-11CE48D6D275}"/>
            </a:ext>
          </a:extLst>
        </xdr:cNvPr>
        <xdr:cNvSpPr/>
      </xdr:nvSpPr>
      <xdr:spPr>
        <a:xfrm>
          <a:off x="670560" y="19000470"/>
          <a:ext cx="19598640" cy="18630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639" name="正方形/長方形 638">
          <a:extLst>
            <a:ext uri="{FF2B5EF4-FFF2-40B4-BE49-F238E27FC236}">
              <a16:creationId xmlns:a16="http://schemas.microsoft.com/office/drawing/2014/main" id="{220ABD6B-40B6-4949-B208-050D761B240A}"/>
            </a:ext>
          </a:extLst>
        </xdr:cNvPr>
        <xdr:cNvSpPr/>
      </xdr:nvSpPr>
      <xdr:spPr>
        <a:xfrm>
          <a:off x="670560" y="19063970"/>
          <a:ext cx="33909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640" name="テキスト ボックス 639">
          <a:extLst>
            <a:ext uri="{FF2B5EF4-FFF2-40B4-BE49-F238E27FC236}">
              <a16:creationId xmlns:a16="http://schemas.microsoft.com/office/drawing/2014/main" id="{2DC4EB3A-8501-407F-8D1A-33CAA284CAEC}"/>
            </a:ext>
          </a:extLst>
        </xdr:cNvPr>
        <xdr:cNvSpPr txBox="1"/>
      </xdr:nvSpPr>
      <xdr:spPr>
        <a:xfrm>
          <a:off x="746760" y="19310350"/>
          <a:ext cx="19433540" cy="145542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latin typeface="ＭＳ Ｐゴシック" panose="020B0600070205080204" pitchFamily="50" charset="-128"/>
              <a:ea typeface="ＭＳ Ｐゴシック" panose="020B0600070205080204" pitchFamily="50" charset="-128"/>
            </a:rPr>
            <a:t>　</a:t>
          </a:r>
          <a:r>
            <a:rPr kumimoji="1" lang="ja-JP" altLang="ja-JP" sz="1100">
              <a:solidFill>
                <a:schemeClr val="dk1"/>
              </a:solidFill>
              <a:effectLst/>
              <a:latin typeface="+mn-lt"/>
              <a:ea typeface="+mn-ea"/>
              <a:cs typeface="+mn-cs"/>
            </a:rPr>
            <a:t>類似団体と比較して、特に有形固定資産減価償却率が高くなっている施設は、橋りょう・トンネルや</a:t>
          </a:r>
          <a:r>
            <a:rPr kumimoji="1" lang="ja-JP" altLang="en-US" sz="1100">
              <a:solidFill>
                <a:schemeClr val="dk1"/>
              </a:solidFill>
              <a:effectLst/>
              <a:latin typeface="+mn-lt"/>
              <a:ea typeface="+mn-ea"/>
              <a:cs typeface="+mn-cs"/>
            </a:rPr>
            <a:t>保育所</a:t>
          </a:r>
          <a:r>
            <a:rPr kumimoji="1" lang="ja-JP" altLang="ja-JP" sz="1100">
              <a:solidFill>
                <a:schemeClr val="dk1"/>
              </a:solidFill>
              <a:effectLst/>
              <a:latin typeface="+mn-lt"/>
              <a:ea typeface="+mn-ea"/>
              <a:cs typeface="+mn-cs"/>
            </a:rPr>
            <a:t>で、特に低くなっている施設は、道路や学校施設である。学校施設等については、耐震と併せて大規模改修を実施しているが、橋りょう・トンネルについては老朽化の対策についてこれから計画的に大規模に取り組んでいくところである。今後も公共施設総合管理計画に基づき、適正に管理運営をしていく。</a:t>
          </a:r>
          <a:endParaRPr lang="ja-JP" altLang="ja-JP" sz="1400">
            <a:effectLst/>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6CD10813-A91A-4307-A3E7-C3D864FA47F5}"/>
            </a:ext>
          </a:extLst>
        </xdr:cNvPr>
        <xdr:cNvSpPr/>
      </xdr:nvSpPr>
      <xdr:spPr>
        <a:xfrm>
          <a:off x="566420" y="127000"/>
          <a:ext cx="11168380" cy="61976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C1F020DC-4905-4C25-8955-B9D06C2C36F5}"/>
            </a:ext>
          </a:extLst>
        </xdr:cNvPr>
        <xdr:cNvSpPr/>
      </xdr:nvSpPr>
      <xdr:spPr>
        <a:xfrm>
          <a:off x="16764000" y="186690"/>
          <a:ext cx="350520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4EE2132A-2752-40B9-BF6E-D17AB8D442D1}"/>
            </a:ext>
          </a:extLst>
        </xdr:cNvPr>
        <xdr:cNvSpPr/>
      </xdr:nvSpPr>
      <xdr:spPr>
        <a:xfrm>
          <a:off x="16783050" y="212090"/>
          <a:ext cx="346075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AC96D31A-14CC-4ABB-AA9F-5F8CD36FF869}"/>
            </a:ext>
          </a:extLst>
        </xdr:cNvPr>
        <xdr:cNvSpPr/>
      </xdr:nvSpPr>
      <xdr:spPr>
        <a:xfrm>
          <a:off x="16808450" y="237490"/>
          <a:ext cx="3403600" cy="4330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F6F2A9B5-0FF5-466C-B772-002EBB809422}"/>
            </a:ext>
          </a:extLst>
        </xdr:cNvPr>
        <xdr:cNvSpPr/>
      </xdr:nvSpPr>
      <xdr:spPr>
        <a:xfrm>
          <a:off x="14312900" y="186690"/>
          <a:ext cx="234061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F7F4C21E-ABC1-4B66-933B-D0D1693E3A65}"/>
            </a:ext>
          </a:extLst>
        </xdr:cNvPr>
        <xdr:cNvSpPr/>
      </xdr:nvSpPr>
      <xdr:spPr>
        <a:xfrm>
          <a:off x="14338300" y="212090"/>
          <a:ext cx="229616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C9171673-7DAC-46E5-BD02-66842995DCCB}"/>
            </a:ext>
          </a:extLst>
        </xdr:cNvPr>
        <xdr:cNvSpPr/>
      </xdr:nvSpPr>
      <xdr:spPr>
        <a:xfrm>
          <a:off x="14363700" y="237490"/>
          <a:ext cx="2239010" cy="4457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D70805E1-E547-4E47-8E4B-ACC62734418F}"/>
            </a:ext>
          </a:extLst>
        </xdr:cNvPr>
        <xdr:cNvSpPr/>
      </xdr:nvSpPr>
      <xdr:spPr>
        <a:xfrm>
          <a:off x="670560" y="869950"/>
          <a:ext cx="8884920" cy="17399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CBD4C16B-595B-4A35-87EB-7FA001D02F00}"/>
            </a:ext>
          </a:extLst>
        </xdr:cNvPr>
        <xdr:cNvSpPr/>
      </xdr:nvSpPr>
      <xdr:spPr>
        <a:xfrm>
          <a:off x="797560" y="901700"/>
          <a:ext cx="121412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93990A0F-A1A6-4DEA-9CF5-1C1F2CA51E85}"/>
            </a:ext>
          </a:extLst>
        </xdr:cNvPr>
        <xdr:cNvSpPr/>
      </xdr:nvSpPr>
      <xdr:spPr>
        <a:xfrm>
          <a:off x="1971040" y="901700"/>
          <a:ext cx="117348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1,318
1,314
196.73
3,030,922
2,767,586
179,978
1,171,430
1,571,912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1091877D-C377-4D35-BADF-4B9DEB8A545D}"/>
            </a:ext>
          </a:extLst>
        </xdr:cNvPr>
        <xdr:cNvSpPr/>
      </xdr:nvSpPr>
      <xdr:spPr>
        <a:xfrm>
          <a:off x="3144520" y="901700"/>
          <a:ext cx="134112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A16552BC-9254-4BDE-947C-9424E3277EAD}"/>
            </a:ext>
          </a:extLst>
        </xdr:cNvPr>
        <xdr:cNvSpPr/>
      </xdr:nvSpPr>
      <xdr:spPr>
        <a:xfrm>
          <a:off x="4485640" y="920750"/>
          <a:ext cx="178054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41154A23-D409-495C-ADBF-7E25BF4B5E0E}"/>
            </a:ext>
          </a:extLst>
        </xdr:cNvPr>
        <xdr:cNvSpPr/>
      </xdr:nvSpPr>
      <xdr:spPr>
        <a:xfrm>
          <a:off x="6266180" y="920750"/>
          <a:ext cx="110998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64EBA1FE-2526-46D3-9128-3E84A7C28EBD}"/>
            </a:ext>
          </a:extLst>
        </xdr:cNvPr>
        <xdr:cNvSpPr/>
      </xdr:nvSpPr>
      <xdr:spPr>
        <a:xfrm>
          <a:off x="7439660" y="933450"/>
          <a:ext cx="566420" cy="91694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7063ACF1-8963-4247-9999-5D9919D6045D}"/>
            </a:ext>
          </a:extLst>
        </xdr:cNvPr>
        <xdr:cNvSpPr/>
      </xdr:nvSpPr>
      <xdr:spPr>
        <a:xfrm>
          <a:off x="4485640" y="1676400"/>
          <a:ext cx="178054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CBFCF21B-774E-44F5-A537-00C4C81D6882}"/>
            </a:ext>
          </a:extLst>
        </xdr:cNvPr>
        <xdr:cNvSpPr/>
      </xdr:nvSpPr>
      <xdr:spPr>
        <a:xfrm>
          <a:off x="6329680" y="1676400"/>
          <a:ext cx="301752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53A49054-3152-445D-93A8-AF125DF95F50}"/>
            </a:ext>
          </a:extLst>
        </xdr:cNvPr>
        <xdr:cNvSpPr/>
      </xdr:nvSpPr>
      <xdr:spPr>
        <a:xfrm>
          <a:off x="9748520" y="869950"/>
          <a:ext cx="1341120" cy="124333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A719AEF9-92AD-4DB7-99B3-3EA4F34EFD6F}"/>
            </a:ext>
          </a:extLst>
        </xdr:cNvPr>
        <xdr:cNvSpPr/>
      </xdr:nvSpPr>
      <xdr:spPr>
        <a:xfrm>
          <a:off x="9986010" y="933450"/>
          <a:ext cx="11734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4B978AA4-077F-43B6-8FE1-0E5CB16E6A0A}"/>
            </a:ext>
          </a:extLst>
        </xdr:cNvPr>
        <xdr:cNvSpPr/>
      </xdr:nvSpPr>
      <xdr:spPr>
        <a:xfrm>
          <a:off x="9986010" y="1192530"/>
          <a:ext cx="11734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3640AEA-F060-4109-8AE1-93E91B913D95}"/>
            </a:ext>
          </a:extLst>
        </xdr:cNvPr>
        <xdr:cNvSpPr/>
      </xdr:nvSpPr>
      <xdr:spPr>
        <a:xfrm>
          <a:off x="9986010" y="1515110"/>
          <a:ext cx="127762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89609915-BF5B-4D2C-B513-F262B05F3D20}"/>
            </a:ext>
          </a:extLst>
        </xdr:cNvPr>
        <xdr:cNvCxnSpPr/>
      </xdr:nvCxnSpPr>
      <xdr:spPr>
        <a:xfrm flipH="1">
          <a:off x="9831070" y="1018540"/>
          <a:ext cx="18669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E068F12D-7850-4C38-B01A-402210879D14}"/>
            </a:ext>
          </a:extLst>
        </xdr:cNvPr>
        <xdr:cNvSpPr/>
      </xdr:nvSpPr>
      <xdr:spPr>
        <a:xfrm>
          <a:off x="9885045" y="97155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03648F34-1C01-47A9-B32D-572EE8B1A3CF}"/>
            </a:ext>
          </a:extLst>
        </xdr:cNvPr>
        <xdr:cNvSpPr/>
      </xdr:nvSpPr>
      <xdr:spPr>
        <a:xfrm>
          <a:off x="9885045" y="123063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6A3DA1DE-CD5F-4E24-A094-A7864194A9F7}"/>
            </a:ext>
          </a:extLst>
        </xdr:cNvPr>
        <xdr:cNvCxnSpPr/>
      </xdr:nvCxnSpPr>
      <xdr:spPr>
        <a:xfrm>
          <a:off x="9906635" y="1493520"/>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B0B36A36-2CC0-465F-A470-C16A07D1E81B}"/>
            </a:ext>
          </a:extLst>
        </xdr:cNvPr>
        <xdr:cNvCxnSpPr/>
      </xdr:nvCxnSpPr>
      <xdr:spPr>
        <a:xfrm>
          <a:off x="9850120" y="1493520"/>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AFD69FA8-7A76-45EC-A642-809CB8D1F0A6}"/>
            </a:ext>
          </a:extLst>
        </xdr:cNvPr>
        <xdr:cNvCxnSpPr/>
      </xdr:nvCxnSpPr>
      <xdr:spPr>
        <a:xfrm flipV="1">
          <a:off x="9906635" y="1724025"/>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947A5918-3DE6-4996-A37C-B6A5FA13D8BA}"/>
            </a:ext>
          </a:extLst>
        </xdr:cNvPr>
        <xdr:cNvCxnSpPr/>
      </xdr:nvCxnSpPr>
      <xdr:spPr>
        <a:xfrm>
          <a:off x="9850120" y="1863090"/>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21BB9CD0-FF25-4A37-8050-8EA6BE143531}"/>
            </a:ext>
          </a:extLst>
        </xdr:cNvPr>
        <xdr:cNvSpPr txBox="1"/>
      </xdr:nvSpPr>
      <xdr:spPr>
        <a:xfrm>
          <a:off x="629920" y="273304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9703105" cy="259045"/>
    <xdr:sp macro="" textlink="">
      <xdr:nvSpPr>
        <xdr:cNvPr id="30" name="テキスト ボックス 29">
          <a:extLst>
            <a:ext uri="{FF2B5EF4-FFF2-40B4-BE49-F238E27FC236}">
              <a16:creationId xmlns:a16="http://schemas.microsoft.com/office/drawing/2014/main" id="{F28B5D2E-4CAB-426B-9A9C-3EE8951AE5E8}"/>
            </a:ext>
          </a:extLst>
        </xdr:cNvPr>
        <xdr:cNvSpPr txBox="1"/>
      </xdr:nvSpPr>
      <xdr:spPr>
        <a:xfrm>
          <a:off x="629920" y="304292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日現在の住民基本台帳に登載されている人口を記載。</a:t>
          </a:r>
        </a:p>
      </xdr:txBody>
    </xdr:sp>
    <xdr:clientData/>
  </xdr:oneCellAnchor>
  <xdr:oneCellAnchor>
    <xdr:from>
      <xdr:col>3</xdr:col>
      <xdr:colOff>127000</xdr:colOff>
      <xdr:row>20</xdr:row>
      <xdr:rowOff>0</xdr:rowOff>
    </xdr:from>
    <xdr:ext cx="8295925" cy="259045"/>
    <xdr:sp macro="" textlink="">
      <xdr:nvSpPr>
        <xdr:cNvPr id="31" name="テキスト ボックス 30">
          <a:extLst>
            <a:ext uri="{FF2B5EF4-FFF2-40B4-BE49-F238E27FC236}">
              <a16:creationId xmlns:a16="http://schemas.microsoft.com/office/drawing/2014/main" id="{2126E027-00ED-4896-A48D-541CF2C98C3C}"/>
            </a:ext>
          </a:extLst>
        </xdr:cNvPr>
        <xdr:cNvSpPr txBox="1"/>
      </xdr:nvSpPr>
      <xdr:spPr>
        <a:xfrm>
          <a:off x="629920" y="33528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a:extLst>
            <a:ext uri="{FF2B5EF4-FFF2-40B4-BE49-F238E27FC236}">
              <a16:creationId xmlns:a16="http://schemas.microsoft.com/office/drawing/2014/main" id="{02185559-E4D5-4A77-A60B-E18F81F77301}"/>
            </a:ext>
          </a:extLst>
        </xdr:cNvPr>
        <xdr:cNvSpPr/>
      </xdr:nvSpPr>
      <xdr:spPr>
        <a:xfrm>
          <a:off x="670560" y="409956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a:extLst>
            <a:ext uri="{FF2B5EF4-FFF2-40B4-BE49-F238E27FC236}">
              <a16:creationId xmlns:a16="http://schemas.microsoft.com/office/drawing/2014/main" id="{DFFABA3D-3E13-459A-8A03-84FD03FDF30C}"/>
            </a:ext>
          </a:extLst>
        </xdr:cNvPr>
        <xdr:cNvSpPr/>
      </xdr:nvSpPr>
      <xdr:spPr>
        <a:xfrm>
          <a:off x="79756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a:extLst>
            <a:ext uri="{FF2B5EF4-FFF2-40B4-BE49-F238E27FC236}">
              <a16:creationId xmlns:a16="http://schemas.microsoft.com/office/drawing/2014/main" id="{B9853BDE-347D-4054-9BA2-9A729F326D19}"/>
            </a:ext>
          </a:extLst>
        </xdr:cNvPr>
        <xdr:cNvSpPr/>
      </xdr:nvSpPr>
      <xdr:spPr>
        <a:xfrm>
          <a:off x="79756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a:extLst>
            <a:ext uri="{FF2B5EF4-FFF2-40B4-BE49-F238E27FC236}">
              <a16:creationId xmlns:a16="http://schemas.microsoft.com/office/drawing/2014/main" id="{FFB62A53-1356-4B27-951A-E724F3B776D5}"/>
            </a:ext>
          </a:extLst>
        </xdr:cNvPr>
        <xdr:cNvSpPr/>
      </xdr:nvSpPr>
      <xdr:spPr>
        <a:xfrm>
          <a:off x="16764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a:extLst>
            <a:ext uri="{FF2B5EF4-FFF2-40B4-BE49-F238E27FC236}">
              <a16:creationId xmlns:a16="http://schemas.microsoft.com/office/drawing/2014/main" id="{D767C8D3-D058-4CBB-945A-07C631E99A6E}"/>
            </a:ext>
          </a:extLst>
        </xdr:cNvPr>
        <xdr:cNvSpPr/>
      </xdr:nvSpPr>
      <xdr:spPr>
        <a:xfrm>
          <a:off x="16764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a:extLst>
            <a:ext uri="{FF2B5EF4-FFF2-40B4-BE49-F238E27FC236}">
              <a16:creationId xmlns:a16="http://schemas.microsoft.com/office/drawing/2014/main" id="{D6D7F91E-70B7-4E45-8476-B9718523DC40}"/>
            </a:ext>
          </a:extLst>
        </xdr:cNvPr>
        <xdr:cNvSpPr/>
      </xdr:nvSpPr>
      <xdr:spPr>
        <a:xfrm>
          <a:off x="26822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a:extLst>
            <a:ext uri="{FF2B5EF4-FFF2-40B4-BE49-F238E27FC236}">
              <a16:creationId xmlns:a16="http://schemas.microsoft.com/office/drawing/2014/main" id="{13570A84-67CA-4ECB-80E5-B5A1F8BDE17C}"/>
            </a:ext>
          </a:extLst>
        </xdr:cNvPr>
        <xdr:cNvSpPr/>
      </xdr:nvSpPr>
      <xdr:spPr>
        <a:xfrm>
          <a:off x="26822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a:extLst>
            <a:ext uri="{FF2B5EF4-FFF2-40B4-BE49-F238E27FC236}">
              <a16:creationId xmlns:a16="http://schemas.microsoft.com/office/drawing/2014/main" id="{52BDCE91-26B2-4AA4-BE61-B4A4C86D1E05}"/>
            </a:ext>
          </a:extLst>
        </xdr:cNvPr>
        <xdr:cNvSpPr/>
      </xdr:nvSpPr>
      <xdr:spPr>
        <a:xfrm>
          <a:off x="670560" y="5215890"/>
          <a:ext cx="4175760" cy="22364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0" name="正方形/長方形 39">
          <a:extLst>
            <a:ext uri="{FF2B5EF4-FFF2-40B4-BE49-F238E27FC236}">
              <a16:creationId xmlns:a16="http://schemas.microsoft.com/office/drawing/2014/main" id="{B6474B9E-6BBC-4988-B039-21875664D0EA}"/>
            </a:ext>
          </a:extLst>
        </xdr:cNvPr>
        <xdr:cNvSpPr/>
      </xdr:nvSpPr>
      <xdr:spPr>
        <a:xfrm>
          <a:off x="5826760" y="409956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1" name="正方形/長方形 40">
          <a:extLst>
            <a:ext uri="{FF2B5EF4-FFF2-40B4-BE49-F238E27FC236}">
              <a16:creationId xmlns:a16="http://schemas.microsoft.com/office/drawing/2014/main" id="{FF1A414D-1320-4089-8C25-86561CEBBE41}"/>
            </a:ext>
          </a:extLst>
        </xdr:cNvPr>
        <xdr:cNvSpPr/>
      </xdr:nvSpPr>
      <xdr:spPr>
        <a:xfrm>
          <a:off x="59309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2" name="正方形/長方形 41">
          <a:extLst>
            <a:ext uri="{FF2B5EF4-FFF2-40B4-BE49-F238E27FC236}">
              <a16:creationId xmlns:a16="http://schemas.microsoft.com/office/drawing/2014/main" id="{502BB4E3-E316-4A6B-901A-1471449D9E9B}"/>
            </a:ext>
          </a:extLst>
        </xdr:cNvPr>
        <xdr:cNvSpPr/>
      </xdr:nvSpPr>
      <xdr:spPr>
        <a:xfrm>
          <a:off x="59309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3" name="正方形/長方形 42">
          <a:extLst>
            <a:ext uri="{FF2B5EF4-FFF2-40B4-BE49-F238E27FC236}">
              <a16:creationId xmlns:a16="http://schemas.microsoft.com/office/drawing/2014/main" id="{AA8D80C1-033C-487F-851F-CF24850CE7CB}"/>
            </a:ext>
          </a:extLst>
        </xdr:cNvPr>
        <xdr:cNvSpPr/>
      </xdr:nvSpPr>
      <xdr:spPr>
        <a:xfrm>
          <a:off x="68326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4" name="正方形/長方形 43">
          <a:extLst>
            <a:ext uri="{FF2B5EF4-FFF2-40B4-BE49-F238E27FC236}">
              <a16:creationId xmlns:a16="http://schemas.microsoft.com/office/drawing/2014/main" id="{33941959-BAB2-4DCF-BA2F-6FB9A1FB16C5}"/>
            </a:ext>
          </a:extLst>
        </xdr:cNvPr>
        <xdr:cNvSpPr/>
      </xdr:nvSpPr>
      <xdr:spPr>
        <a:xfrm>
          <a:off x="68326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5" name="正方形/長方形 44">
          <a:extLst>
            <a:ext uri="{FF2B5EF4-FFF2-40B4-BE49-F238E27FC236}">
              <a16:creationId xmlns:a16="http://schemas.microsoft.com/office/drawing/2014/main" id="{59C455E4-A08D-4DA0-B665-F5EBFAA2D51A}"/>
            </a:ext>
          </a:extLst>
        </xdr:cNvPr>
        <xdr:cNvSpPr/>
      </xdr:nvSpPr>
      <xdr:spPr>
        <a:xfrm>
          <a:off x="78384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6" name="正方形/長方形 45">
          <a:extLst>
            <a:ext uri="{FF2B5EF4-FFF2-40B4-BE49-F238E27FC236}">
              <a16:creationId xmlns:a16="http://schemas.microsoft.com/office/drawing/2014/main" id="{60B344EE-1E23-4716-B53A-710DD34B8B89}"/>
            </a:ext>
          </a:extLst>
        </xdr:cNvPr>
        <xdr:cNvSpPr/>
      </xdr:nvSpPr>
      <xdr:spPr>
        <a:xfrm>
          <a:off x="78384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7" name="正方形/長方形 46">
          <a:extLst>
            <a:ext uri="{FF2B5EF4-FFF2-40B4-BE49-F238E27FC236}">
              <a16:creationId xmlns:a16="http://schemas.microsoft.com/office/drawing/2014/main" id="{1979C6BA-C0A3-41C2-BB1D-2D8FE59E0B8E}"/>
            </a:ext>
          </a:extLst>
        </xdr:cNvPr>
        <xdr:cNvSpPr/>
      </xdr:nvSpPr>
      <xdr:spPr>
        <a:xfrm>
          <a:off x="5826760" y="5215890"/>
          <a:ext cx="4152900" cy="22364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8" name="正方形/長方形 47">
          <a:extLst>
            <a:ext uri="{FF2B5EF4-FFF2-40B4-BE49-F238E27FC236}">
              <a16:creationId xmlns:a16="http://schemas.microsoft.com/office/drawing/2014/main" id="{681FEF0F-9E81-41F6-B7CA-839E57F91BE1}"/>
            </a:ext>
          </a:extLst>
        </xdr:cNvPr>
        <xdr:cNvSpPr/>
      </xdr:nvSpPr>
      <xdr:spPr>
        <a:xfrm>
          <a:off x="670560" y="782574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49" name="正方形/長方形 48">
          <a:extLst>
            <a:ext uri="{FF2B5EF4-FFF2-40B4-BE49-F238E27FC236}">
              <a16:creationId xmlns:a16="http://schemas.microsoft.com/office/drawing/2014/main" id="{54163EBF-B77C-42D3-906D-007A4855E98D}"/>
            </a:ext>
          </a:extLst>
        </xdr:cNvPr>
        <xdr:cNvSpPr/>
      </xdr:nvSpPr>
      <xdr:spPr>
        <a:xfrm>
          <a:off x="79756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0" name="正方形/長方形 49">
          <a:extLst>
            <a:ext uri="{FF2B5EF4-FFF2-40B4-BE49-F238E27FC236}">
              <a16:creationId xmlns:a16="http://schemas.microsoft.com/office/drawing/2014/main" id="{F287FC72-C728-4471-BD21-4697428250AE}"/>
            </a:ext>
          </a:extLst>
        </xdr:cNvPr>
        <xdr:cNvSpPr/>
      </xdr:nvSpPr>
      <xdr:spPr>
        <a:xfrm>
          <a:off x="79756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1" name="正方形/長方形 50">
          <a:extLst>
            <a:ext uri="{FF2B5EF4-FFF2-40B4-BE49-F238E27FC236}">
              <a16:creationId xmlns:a16="http://schemas.microsoft.com/office/drawing/2014/main" id="{7B8D7815-9431-4AFB-BDCA-1CD4E9F51D9F}"/>
            </a:ext>
          </a:extLst>
        </xdr:cNvPr>
        <xdr:cNvSpPr/>
      </xdr:nvSpPr>
      <xdr:spPr>
        <a:xfrm>
          <a:off x="16764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2" name="正方形/長方形 51">
          <a:extLst>
            <a:ext uri="{FF2B5EF4-FFF2-40B4-BE49-F238E27FC236}">
              <a16:creationId xmlns:a16="http://schemas.microsoft.com/office/drawing/2014/main" id="{B561710B-0A88-49BB-BB1E-70B1061305D8}"/>
            </a:ext>
          </a:extLst>
        </xdr:cNvPr>
        <xdr:cNvSpPr/>
      </xdr:nvSpPr>
      <xdr:spPr>
        <a:xfrm>
          <a:off x="16764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3" name="正方形/長方形 52">
          <a:extLst>
            <a:ext uri="{FF2B5EF4-FFF2-40B4-BE49-F238E27FC236}">
              <a16:creationId xmlns:a16="http://schemas.microsoft.com/office/drawing/2014/main" id="{D4BDD42B-9CB1-496D-B39C-90BE8ED3C35C}"/>
            </a:ext>
          </a:extLst>
        </xdr:cNvPr>
        <xdr:cNvSpPr/>
      </xdr:nvSpPr>
      <xdr:spPr>
        <a:xfrm>
          <a:off x="26822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4" name="正方形/長方形 53">
          <a:extLst>
            <a:ext uri="{FF2B5EF4-FFF2-40B4-BE49-F238E27FC236}">
              <a16:creationId xmlns:a16="http://schemas.microsoft.com/office/drawing/2014/main" id="{D4C41DDF-0396-4941-96BC-7CB2383DC112}"/>
            </a:ext>
          </a:extLst>
        </xdr:cNvPr>
        <xdr:cNvSpPr/>
      </xdr:nvSpPr>
      <xdr:spPr>
        <a:xfrm>
          <a:off x="26822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5" name="正方形/長方形 54">
          <a:extLst>
            <a:ext uri="{FF2B5EF4-FFF2-40B4-BE49-F238E27FC236}">
              <a16:creationId xmlns:a16="http://schemas.microsoft.com/office/drawing/2014/main" id="{3749D4DC-0D36-49FB-A6BE-CFBA3AB74AE9}"/>
            </a:ext>
          </a:extLst>
        </xdr:cNvPr>
        <xdr:cNvSpPr/>
      </xdr:nvSpPr>
      <xdr:spPr>
        <a:xfrm>
          <a:off x="670560" y="894207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56" name="テキスト ボックス 55">
          <a:extLst>
            <a:ext uri="{FF2B5EF4-FFF2-40B4-BE49-F238E27FC236}">
              <a16:creationId xmlns:a16="http://schemas.microsoft.com/office/drawing/2014/main" id="{0F3030B5-E256-4C93-8A8D-5A737EA03B46}"/>
            </a:ext>
          </a:extLst>
        </xdr:cNvPr>
        <xdr:cNvSpPr txBox="1"/>
      </xdr:nvSpPr>
      <xdr:spPr>
        <a:xfrm>
          <a:off x="655320" y="875538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57" name="直線コネクタ 56">
          <a:extLst>
            <a:ext uri="{FF2B5EF4-FFF2-40B4-BE49-F238E27FC236}">
              <a16:creationId xmlns:a16="http://schemas.microsoft.com/office/drawing/2014/main" id="{66439ED9-3D23-42CB-B955-8E7EC696C84C}"/>
            </a:ext>
          </a:extLst>
        </xdr:cNvPr>
        <xdr:cNvCxnSpPr/>
      </xdr:nvCxnSpPr>
      <xdr:spPr>
        <a:xfrm>
          <a:off x="670560" y="111785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65</xdr:row>
      <xdr:rowOff>143527</xdr:rowOff>
    </xdr:from>
    <xdr:ext cx="338939" cy="259045"/>
    <xdr:sp macro="" textlink="">
      <xdr:nvSpPr>
        <xdr:cNvPr id="58" name="テキスト ボックス 57">
          <a:extLst>
            <a:ext uri="{FF2B5EF4-FFF2-40B4-BE49-F238E27FC236}">
              <a16:creationId xmlns:a16="http://schemas.microsoft.com/office/drawing/2014/main" id="{0EED405D-A91C-43DB-A0E4-2477C046F51B}"/>
            </a:ext>
          </a:extLst>
        </xdr:cNvPr>
        <xdr:cNvSpPr txBox="1"/>
      </xdr:nvSpPr>
      <xdr:spPr>
        <a:xfrm>
          <a:off x="377341" y="1104012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59" name="直線コネクタ 58">
          <a:extLst>
            <a:ext uri="{FF2B5EF4-FFF2-40B4-BE49-F238E27FC236}">
              <a16:creationId xmlns:a16="http://schemas.microsoft.com/office/drawing/2014/main" id="{7C1A4B87-0D21-4780-A87E-80AC4704E6FB}"/>
            </a:ext>
          </a:extLst>
        </xdr:cNvPr>
        <xdr:cNvCxnSpPr/>
      </xdr:nvCxnSpPr>
      <xdr:spPr>
        <a:xfrm>
          <a:off x="670560" y="108051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63</xdr:row>
      <xdr:rowOff>105427</xdr:rowOff>
    </xdr:from>
    <xdr:ext cx="403059" cy="259045"/>
    <xdr:sp macro="" textlink="">
      <xdr:nvSpPr>
        <xdr:cNvPr id="60" name="テキスト ボックス 59">
          <a:extLst>
            <a:ext uri="{FF2B5EF4-FFF2-40B4-BE49-F238E27FC236}">
              <a16:creationId xmlns:a16="http://schemas.microsoft.com/office/drawing/2014/main" id="{5089C808-0C2A-4E00-92B7-B83CF77A8FE5}"/>
            </a:ext>
          </a:extLst>
        </xdr:cNvPr>
        <xdr:cNvSpPr txBox="1"/>
      </xdr:nvSpPr>
      <xdr:spPr>
        <a:xfrm>
          <a:off x="336081" y="1066674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61" name="直線コネクタ 60">
          <a:extLst>
            <a:ext uri="{FF2B5EF4-FFF2-40B4-BE49-F238E27FC236}">
              <a16:creationId xmlns:a16="http://schemas.microsoft.com/office/drawing/2014/main" id="{72AE82B3-7D0D-42A2-AEDB-17DB42528BCB}"/>
            </a:ext>
          </a:extLst>
        </xdr:cNvPr>
        <xdr:cNvCxnSpPr/>
      </xdr:nvCxnSpPr>
      <xdr:spPr>
        <a:xfrm>
          <a:off x="670560" y="104317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62" name="テキスト ボックス 61">
          <a:extLst>
            <a:ext uri="{FF2B5EF4-FFF2-40B4-BE49-F238E27FC236}">
              <a16:creationId xmlns:a16="http://schemas.microsoft.com/office/drawing/2014/main" id="{DF426931-C567-4A15-986F-C2E3914324F8}"/>
            </a:ext>
          </a:extLst>
        </xdr:cNvPr>
        <xdr:cNvSpPr txBox="1"/>
      </xdr:nvSpPr>
      <xdr:spPr>
        <a:xfrm>
          <a:off x="336081" y="102933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63" name="直線コネクタ 62">
          <a:extLst>
            <a:ext uri="{FF2B5EF4-FFF2-40B4-BE49-F238E27FC236}">
              <a16:creationId xmlns:a16="http://schemas.microsoft.com/office/drawing/2014/main" id="{96C91119-8C61-46B9-BEEF-DC5F198E72A4}"/>
            </a:ext>
          </a:extLst>
        </xdr:cNvPr>
        <xdr:cNvCxnSpPr/>
      </xdr:nvCxnSpPr>
      <xdr:spPr>
        <a:xfrm>
          <a:off x="670560" y="100584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64" name="テキスト ボックス 63">
          <a:extLst>
            <a:ext uri="{FF2B5EF4-FFF2-40B4-BE49-F238E27FC236}">
              <a16:creationId xmlns:a16="http://schemas.microsoft.com/office/drawing/2014/main" id="{310259C0-F8E9-47EC-A44C-5D52BF27E094}"/>
            </a:ext>
          </a:extLst>
        </xdr:cNvPr>
        <xdr:cNvSpPr txBox="1"/>
      </xdr:nvSpPr>
      <xdr:spPr>
        <a:xfrm>
          <a:off x="336081" y="99199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65" name="直線コネクタ 64">
          <a:extLst>
            <a:ext uri="{FF2B5EF4-FFF2-40B4-BE49-F238E27FC236}">
              <a16:creationId xmlns:a16="http://schemas.microsoft.com/office/drawing/2014/main" id="{0479BB5C-7B54-43F5-9786-613EAA299B35}"/>
            </a:ext>
          </a:extLst>
        </xdr:cNvPr>
        <xdr:cNvCxnSpPr/>
      </xdr:nvCxnSpPr>
      <xdr:spPr>
        <a:xfrm>
          <a:off x="670560" y="96888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66" name="テキスト ボックス 65">
          <a:extLst>
            <a:ext uri="{FF2B5EF4-FFF2-40B4-BE49-F238E27FC236}">
              <a16:creationId xmlns:a16="http://schemas.microsoft.com/office/drawing/2014/main" id="{43879731-C50E-4934-8EBD-05AD1B3C4AE2}"/>
            </a:ext>
          </a:extLst>
        </xdr:cNvPr>
        <xdr:cNvSpPr txBox="1"/>
      </xdr:nvSpPr>
      <xdr:spPr>
        <a:xfrm>
          <a:off x="336081" y="95504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67" name="直線コネクタ 66">
          <a:extLst>
            <a:ext uri="{FF2B5EF4-FFF2-40B4-BE49-F238E27FC236}">
              <a16:creationId xmlns:a16="http://schemas.microsoft.com/office/drawing/2014/main" id="{5004E1F0-BDA5-495E-9900-8B6BFB0A8D7C}"/>
            </a:ext>
          </a:extLst>
        </xdr:cNvPr>
        <xdr:cNvCxnSpPr/>
      </xdr:nvCxnSpPr>
      <xdr:spPr>
        <a:xfrm>
          <a:off x="670560" y="93154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54</xdr:row>
      <xdr:rowOff>124477</xdr:rowOff>
    </xdr:from>
    <xdr:ext cx="467179" cy="259045"/>
    <xdr:sp macro="" textlink="">
      <xdr:nvSpPr>
        <xdr:cNvPr id="68" name="テキスト ボックス 67">
          <a:extLst>
            <a:ext uri="{FF2B5EF4-FFF2-40B4-BE49-F238E27FC236}">
              <a16:creationId xmlns:a16="http://schemas.microsoft.com/office/drawing/2014/main" id="{18F8AA5F-25EF-4445-8A29-7861CE0429A5}"/>
            </a:ext>
          </a:extLst>
        </xdr:cNvPr>
        <xdr:cNvSpPr txBox="1"/>
      </xdr:nvSpPr>
      <xdr:spPr>
        <a:xfrm>
          <a:off x="271961" y="91770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69" name="直線コネクタ 68">
          <a:extLst>
            <a:ext uri="{FF2B5EF4-FFF2-40B4-BE49-F238E27FC236}">
              <a16:creationId xmlns:a16="http://schemas.microsoft.com/office/drawing/2014/main" id="{44323F11-FED1-423D-BC29-6AD9E0CD1BFA}"/>
            </a:ext>
          </a:extLst>
        </xdr:cNvPr>
        <xdr:cNvCxnSpPr/>
      </xdr:nvCxnSpPr>
      <xdr:spPr>
        <a:xfrm>
          <a:off x="670560" y="89420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52</xdr:row>
      <xdr:rowOff>86377</xdr:rowOff>
    </xdr:from>
    <xdr:ext cx="467179" cy="259045"/>
    <xdr:sp macro="" textlink="">
      <xdr:nvSpPr>
        <xdr:cNvPr id="70" name="テキスト ボックス 69">
          <a:extLst>
            <a:ext uri="{FF2B5EF4-FFF2-40B4-BE49-F238E27FC236}">
              <a16:creationId xmlns:a16="http://schemas.microsoft.com/office/drawing/2014/main" id="{53C3240C-206A-4E00-ADE5-99A6F041AA19}"/>
            </a:ext>
          </a:extLst>
        </xdr:cNvPr>
        <xdr:cNvSpPr txBox="1"/>
      </xdr:nvSpPr>
      <xdr:spPr>
        <a:xfrm>
          <a:off x="271961" y="88036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71" name="【体育館・プール】&#10;有形固定資産減価償却率グラフ枠">
          <a:extLst>
            <a:ext uri="{FF2B5EF4-FFF2-40B4-BE49-F238E27FC236}">
              <a16:creationId xmlns:a16="http://schemas.microsoft.com/office/drawing/2014/main" id="{E8DCFE02-261A-4967-82C8-6259A0F0A9B8}"/>
            </a:ext>
          </a:extLst>
        </xdr:cNvPr>
        <xdr:cNvSpPr/>
      </xdr:nvSpPr>
      <xdr:spPr>
        <a:xfrm>
          <a:off x="670560" y="894207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95250</xdr:rowOff>
    </xdr:from>
    <xdr:to>
      <xdr:col>24</xdr:col>
      <xdr:colOff>62865</xdr:colOff>
      <xdr:row>64</xdr:row>
      <xdr:rowOff>89535</xdr:rowOff>
    </xdr:to>
    <xdr:cxnSp macro="">
      <xdr:nvCxnSpPr>
        <xdr:cNvPr id="72" name="直線コネクタ 71">
          <a:extLst>
            <a:ext uri="{FF2B5EF4-FFF2-40B4-BE49-F238E27FC236}">
              <a16:creationId xmlns:a16="http://schemas.microsoft.com/office/drawing/2014/main" id="{0EE0BFEE-9CBB-47C3-B823-C4BD6B9EFDA5}"/>
            </a:ext>
          </a:extLst>
        </xdr:cNvPr>
        <xdr:cNvCxnSpPr/>
      </xdr:nvCxnSpPr>
      <xdr:spPr>
        <a:xfrm flipV="1">
          <a:off x="4086225" y="9315450"/>
          <a:ext cx="0" cy="15030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93362</xdr:rowOff>
    </xdr:from>
    <xdr:ext cx="405111" cy="259045"/>
    <xdr:sp macro="" textlink="">
      <xdr:nvSpPr>
        <xdr:cNvPr id="73" name="【体育館・プール】&#10;有形固定資産減価償却率最小値テキスト">
          <a:extLst>
            <a:ext uri="{FF2B5EF4-FFF2-40B4-BE49-F238E27FC236}">
              <a16:creationId xmlns:a16="http://schemas.microsoft.com/office/drawing/2014/main" id="{BAF8B8BC-37E6-402A-9464-864B2B3D51B0}"/>
            </a:ext>
          </a:extLst>
        </xdr:cNvPr>
        <xdr:cNvSpPr txBox="1"/>
      </xdr:nvSpPr>
      <xdr:spPr>
        <a:xfrm>
          <a:off x="4124960" y="108223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89535</xdr:rowOff>
    </xdr:from>
    <xdr:to>
      <xdr:col>24</xdr:col>
      <xdr:colOff>152400</xdr:colOff>
      <xdr:row>64</xdr:row>
      <xdr:rowOff>89535</xdr:rowOff>
    </xdr:to>
    <xdr:cxnSp macro="">
      <xdr:nvCxnSpPr>
        <xdr:cNvPr id="74" name="直線コネクタ 73">
          <a:extLst>
            <a:ext uri="{FF2B5EF4-FFF2-40B4-BE49-F238E27FC236}">
              <a16:creationId xmlns:a16="http://schemas.microsoft.com/office/drawing/2014/main" id="{96CAC330-5DF4-414B-9250-8802321004CA}"/>
            </a:ext>
          </a:extLst>
        </xdr:cNvPr>
        <xdr:cNvCxnSpPr/>
      </xdr:nvCxnSpPr>
      <xdr:spPr>
        <a:xfrm>
          <a:off x="4020820" y="1081849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41927</xdr:rowOff>
    </xdr:from>
    <xdr:ext cx="469744" cy="259045"/>
    <xdr:sp macro="" textlink="">
      <xdr:nvSpPr>
        <xdr:cNvPr id="75" name="【体育館・プール】&#10;有形固定資産減価償却率最大値テキスト">
          <a:extLst>
            <a:ext uri="{FF2B5EF4-FFF2-40B4-BE49-F238E27FC236}">
              <a16:creationId xmlns:a16="http://schemas.microsoft.com/office/drawing/2014/main" id="{8568B5A0-DD57-4053-8411-1D21DE31BD5D}"/>
            </a:ext>
          </a:extLst>
        </xdr:cNvPr>
        <xdr:cNvSpPr txBox="1"/>
      </xdr:nvSpPr>
      <xdr:spPr>
        <a:xfrm>
          <a:off x="4124960" y="90944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95250</xdr:rowOff>
    </xdr:from>
    <xdr:to>
      <xdr:col>24</xdr:col>
      <xdr:colOff>152400</xdr:colOff>
      <xdr:row>55</xdr:row>
      <xdr:rowOff>95250</xdr:rowOff>
    </xdr:to>
    <xdr:cxnSp macro="">
      <xdr:nvCxnSpPr>
        <xdr:cNvPr id="76" name="直線コネクタ 75">
          <a:extLst>
            <a:ext uri="{FF2B5EF4-FFF2-40B4-BE49-F238E27FC236}">
              <a16:creationId xmlns:a16="http://schemas.microsoft.com/office/drawing/2014/main" id="{867C6EA9-95FD-4A98-9D80-BC8C5C2364E0}"/>
            </a:ext>
          </a:extLst>
        </xdr:cNvPr>
        <xdr:cNvCxnSpPr/>
      </xdr:nvCxnSpPr>
      <xdr:spPr>
        <a:xfrm>
          <a:off x="4020820" y="931545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58</xdr:row>
      <xdr:rowOff>78122</xdr:rowOff>
    </xdr:from>
    <xdr:ext cx="405111" cy="259045"/>
    <xdr:sp macro="" textlink="">
      <xdr:nvSpPr>
        <xdr:cNvPr id="77" name="【体育館・プール】&#10;有形固定資産減価償却率平均値テキスト">
          <a:extLst>
            <a:ext uri="{FF2B5EF4-FFF2-40B4-BE49-F238E27FC236}">
              <a16:creationId xmlns:a16="http://schemas.microsoft.com/office/drawing/2014/main" id="{AEC6F0CA-7CA0-4640-B303-96433DD55F19}"/>
            </a:ext>
          </a:extLst>
        </xdr:cNvPr>
        <xdr:cNvSpPr txBox="1"/>
      </xdr:nvSpPr>
      <xdr:spPr>
        <a:xfrm>
          <a:off x="4124960" y="980124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99695</xdr:rowOff>
    </xdr:from>
    <xdr:to>
      <xdr:col>24</xdr:col>
      <xdr:colOff>114300</xdr:colOff>
      <xdr:row>59</xdr:row>
      <xdr:rowOff>29845</xdr:rowOff>
    </xdr:to>
    <xdr:sp macro="" textlink="">
      <xdr:nvSpPr>
        <xdr:cNvPr id="78" name="フローチャート: 判断 77">
          <a:extLst>
            <a:ext uri="{FF2B5EF4-FFF2-40B4-BE49-F238E27FC236}">
              <a16:creationId xmlns:a16="http://schemas.microsoft.com/office/drawing/2014/main" id="{7105A3E4-9247-4804-9080-9038A3200EEA}"/>
            </a:ext>
          </a:extLst>
        </xdr:cNvPr>
        <xdr:cNvSpPr/>
      </xdr:nvSpPr>
      <xdr:spPr>
        <a:xfrm>
          <a:off x="4036060" y="982281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59</xdr:row>
      <xdr:rowOff>12065</xdr:rowOff>
    </xdr:from>
    <xdr:to>
      <xdr:col>20</xdr:col>
      <xdr:colOff>38100</xdr:colOff>
      <xdr:row>59</xdr:row>
      <xdr:rowOff>113665</xdr:rowOff>
    </xdr:to>
    <xdr:sp macro="" textlink="">
      <xdr:nvSpPr>
        <xdr:cNvPr id="79" name="フローチャート: 判断 78">
          <a:extLst>
            <a:ext uri="{FF2B5EF4-FFF2-40B4-BE49-F238E27FC236}">
              <a16:creationId xmlns:a16="http://schemas.microsoft.com/office/drawing/2014/main" id="{FFD51FB3-C936-489E-A5BA-EC2383166776}"/>
            </a:ext>
          </a:extLst>
        </xdr:cNvPr>
        <xdr:cNvSpPr/>
      </xdr:nvSpPr>
      <xdr:spPr>
        <a:xfrm>
          <a:off x="3312160" y="9902825"/>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57</xdr:row>
      <xdr:rowOff>130192</xdr:rowOff>
    </xdr:from>
    <xdr:ext cx="405111" cy="259045"/>
    <xdr:sp macro="" textlink="">
      <xdr:nvSpPr>
        <xdr:cNvPr id="80" name="n_1aveValue【体育館・プール】&#10;有形固定資産減価償却率">
          <a:extLst>
            <a:ext uri="{FF2B5EF4-FFF2-40B4-BE49-F238E27FC236}">
              <a16:creationId xmlns:a16="http://schemas.microsoft.com/office/drawing/2014/main" id="{205CD414-72A2-45DD-94E5-BE788E278285}"/>
            </a:ext>
          </a:extLst>
        </xdr:cNvPr>
        <xdr:cNvSpPr txBox="1"/>
      </xdr:nvSpPr>
      <xdr:spPr>
        <a:xfrm>
          <a:off x="3170564" y="96856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59</xdr:row>
      <xdr:rowOff>29210</xdr:rowOff>
    </xdr:from>
    <xdr:to>
      <xdr:col>15</xdr:col>
      <xdr:colOff>101600</xdr:colOff>
      <xdr:row>59</xdr:row>
      <xdr:rowOff>130810</xdr:rowOff>
    </xdr:to>
    <xdr:sp macro="" textlink="">
      <xdr:nvSpPr>
        <xdr:cNvPr id="81" name="フローチャート: 判断 80">
          <a:extLst>
            <a:ext uri="{FF2B5EF4-FFF2-40B4-BE49-F238E27FC236}">
              <a16:creationId xmlns:a16="http://schemas.microsoft.com/office/drawing/2014/main" id="{6B44A40C-1E65-4A1A-BAB7-76F8E60B294D}"/>
            </a:ext>
          </a:extLst>
        </xdr:cNvPr>
        <xdr:cNvSpPr/>
      </xdr:nvSpPr>
      <xdr:spPr>
        <a:xfrm>
          <a:off x="2514600" y="9919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57</xdr:row>
      <xdr:rowOff>147337</xdr:rowOff>
    </xdr:from>
    <xdr:ext cx="405111" cy="259045"/>
    <xdr:sp macro="" textlink="">
      <xdr:nvSpPr>
        <xdr:cNvPr id="82" name="n_2aveValue【体育館・プール】&#10;有形固定資産減価償却率">
          <a:extLst>
            <a:ext uri="{FF2B5EF4-FFF2-40B4-BE49-F238E27FC236}">
              <a16:creationId xmlns:a16="http://schemas.microsoft.com/office/drawing/2014/main" id="{491A822E-790D-46D8-9A93-C7DF6B5D94A5}"/>
            </a:ext>
          </a:extLst>
        </xdr:cNvPr>
        <xdr:cNvSpPr txBox="1"/>
      </xdr:nvSpPr>
      <xdr:spPr>
        <a:xfrm>
          <a:off x="2385704" y="97028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66</xdr:row>
      <xdr:rowOff>111777</xdr:rowOff>
    </xdr:from>
    <xdr:ext cx="762000" cy="259045"/>
    <xdr:sp macro="" textlink="">
      <xdr:nvSpPr>
        <xdr:cNvPr id="83" name="テキスト ボックス 82">
          <a:extLst>
            <a:ext uri="{FF2B5EF4-FFF2-40B4-BE49-F238E27FC236}">
              <a16:creationId xmlns:a16="http://schemas.microsoft.com/office/drawing/2014/main" id="{5F53D595-FE77-44BF-B22C-745BBE1B5321}"/>
            </a:ext>
          </a:extLst>
        </xdr:cNvPr>
        <xdr:cNvSpPr txBox="1"/>
      </xdr:nvSpPr>
      <xdr:spPr>
        <a:xfrm>
          <a:off x="391922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84" name="テキスト ボックス 83">
          <a:extLst>
            <a:ext uri="{FF2B5EF4-FFF2-40B4-BE49-F238E27FC236}">
              <a16:creationId xmlns:a16="http://schemas.microsoft.com/office/drawing/2014/main" id="{14C8660B-2810-4C69-9D8F-34D867DE77D2}"/>
            </a:ext>
          </a:extLst>
        </xdr:cNvPr>
        <xdr:cNvSpPr txBox="1"/>
      </xdr:nvSpPr>
      <xdr:spPr>
        <a:xfrm>
          <a:off x="31877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85" name="テキスト ボックス 84">
          <a:extLst>
            <a:ext uri="{FF2B5EF4-FFF2-40B4-BE49-F238E27FC236}">
              <a16:creationId xmlns:a16="http://schemas.microsoft.com/office/drawing/2014/main" id="{87D16D79-9CF8-4DB8-86FB-1F1E91D4A3F2}"/>
            </a:ext>
          </a:extLst>
        </xdr:cNvPr>
        <xdr:cNvSpPr txBox="1"/>
      </xdr:nvSpPr>
      <xdr:spPr>
        <a:xfrm>
          <a:off x="23977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86" name="テキスト ボックス 85">
          <a:extLst>
            <a:ext uri="{FF2B5EF4-FFF2-40B4-BE49-F238E27FC236}">
              <a16:creationId xmlns:a16="http://schemas.microsoft.com/office/drawing/2014/main" id="{895E9933-2F56-463C-8650-71D394FB5AC5}"/>
            </a:ext>
          </a:extLst>
        </xdr:cNvPr>
        <xdr:cNvSpPr txBox="1"/>
      </xdr:nvSpPr>
      <xdr:spPr>
        <a:xfrm>
          <a:off x="16230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87" name="テキスト ボックス 86">
          <a:extLst>
            <a:ext uri="{FF2B5EF4-FFF2-40B4-BE49-F238E27FC236}">
              <a16:creationId xmlns:a16="http://schemas.microsoft.com/office/drawing/2014/main" id="{AC6C1060-6BF3-4605-866E-FB47255313CC}"/>
            </a:ext>
          </a:extLst>
        </xdr:cNvPr>
        <xdr:cNvSpPr txBox="1"/>
      </xdr:nvSpPr>
      <xdr:spPr>
        <a:xfrm>
          <a:off x="8407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60</xdr:row>
      <xdr:rowOff>6350</xdr:rowOff>
    </xdr:from>
    <xdr:to>
      <xdr:col>15</xdr:col>
      <xdr:colOff>101600</xdr:colOff>
      <xdr:row>60</xdr:row>
      <xdr:rowOff>107950</xdr:rowOff>
    </xdr:to>
    <xdr:sp macro="" textlink="">
      <xdr:nvSpPr>
        <xdr:cNvPr id="88" name="楕円 87">
          <a:extLst>
            <a:ext uri="{FF2B5EF4-FFF2-40B4-BE49-F238E27FC236}">
              <a16:creationId xmlns:a16="http://schemas.microsoft.com/office/drawing/2014/main" id="{71D967B5-A741-41C4-8C10-A1959149201A}"/>
            </a:ext>
          </a:extLst>
        </xdr:cNvPr>
        <xdr:cNvSpPr/>
      </xdr:nvSpPr>
      <xdr:spPr>
        <a:xfrm>
          <a:off x="2514600" y="10064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60</xdr:row>
      <xdr:rowOff>99077</xdr:rowOff>
    </xdr:from>
    <xdr:ext cx="405111" cy="259045"/>
    <xdr:sp macro="" textlink="">
      <xdr:nvSpPr>
        <xdr:cNvPr id="89" name="n_2mainValue【体育館・プール】&#10;有形固定資産減価償却率">
          <a:extLst>
            <a:ext uri="{FF2B5EF4-FFF2-40B4-BE49-F238E27FC236}">
              <a16:creationId xmlns:a16="http://schemas.microsoft.com/office/drawing/2014/main" id="{867742D6-1475-4054-ADB3-7C094B37E658}"/>
            </a:ext>
          </a:extLst>
        </xdr:cNvPr>
        <xdr:cNvSpPr txBox="1"/>
      </xdr:nvSpPr>
      <xdr:spPr>
        <a:xfrm>
          <a:off x="2385704" y="101574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90" name="正方形/長方形 89">
          <a:extLst>
            <a:ext uri="{FF2B5EF4-FFF2-40B4-BE49-F238E27FC236}">
              <a16:creationId xmlns:a16="http://schemas.microsoft.com/office/drawing/2014/main" id="{11C26B42-DF8A-4ED3-95D2-2529A8A04053}"/>
            </a:ext>
          </a:extLst>
        </xdr:cNvPr>
        <xdr:cNvSpPr/>
      </xdr:nvSpPr>
      <xdr:spPr>
        <a:xfrm>
          <a:off x="5826760" y="782574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91" name="正方形/長方形 90">
          <a:extLst>
            <a:ext uri="{FF2B5EF4-FFF2-40B4-BE49-F238E27FC236}">
              <a16:creationId xmlns:a16="http://schemas.microsoft.com/office/drawing/2014/main" id="{F09673E3-7223-406E-8729-D68DF63DD4AE}"/>
            </a:ext>
          </a:extLst>
        </xdr:cNvPr>
        <xdr:cNvSpPr/>
      </xdr:nvSpPr>
      <xdr:spPr>
        <a:xfrm>
          <a:off x="59309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92" name="正方形/長方形 91">
          <a:extLst>
            <a:ext uri="{FF2B5EF4-FFF2-40B4-BE49-F238E27FC236}">
              <a16:creationId xmlns:a16="http://schemas.microsoft.com/office/drawing/2014/main" id="{671BE335-CFAE-4BBE-B798-FD80DA272D04}"/>
            </a:ext>
          </a:extLst>
        </xdr:cNvPr>
        <xdr:cNvSpPr/>
      </xdr:nvSpPr>
      <xdr:spPr>
        <a:xfrm>
          <a:off x="59309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93" name="正方形/長方形 92">
          <a:extLst>
            <a:ext uri="{FF2B5EF4-FFF2-40B4-BE49-F238E27FC236}">
              <a16:creationId xmlns:a16="http://schemas.microsoft.com/office/drawing/2014/main" id="{169F7513-E367-447D-8B58-51FFC70BEC8F}"/>
            </a:ext>
          </a:extLst>
        </xdr:cNvPr>
        <xdr:cNvSpPr/>
      </xdr:nvSpPr>
      <xdr:spPr>
        <a:xfrm>
          <a:off x="68326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94" name="正方形/長方形 93">
          <a:extLst>
            <a:ext uri="{FF2B5EF4-FFF2-40B4-BE49-F238E27FC236}">
              <a16:creationId xmlns:a16="http://schemas.microsoft.com/office/drawing/2014/main" id="{3D635283-3CF4-4A69-BEA2-B4EB82E953D8}"/>
            </a:ext>
          </a:extLst>
        </xdr:cNvPr>
        <xdr:cNvSpPr/>
      </xdr:nvSpPr>
      <xdr:spPr>
        <a:xfrm>
          <a:off x="68326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95" name="正方形/長方形 94">
          <a:extLst>
            <a:ext uri="{FF2B5EF4-FFF2-40B4-BE49-F238E27FC236}">
              <a16:creationId xmlns:a16="http://schemas.microsoft.com/office/drawing/2014/main" id="{C14E84C1-FD71-4873-BA05-A455BE08DDDD}"/>
            </a:ext>
          </a:extLst>
        </xdr:cNvPr>
        <xdr:cNvSpPr/>
      </xdr:nvSpPr>
      <xdr:spPr>
        <a:xfrm>
          <a:off x="78384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96" name="正方形/長方形 95">
          <a:extLst>
            <a:ext uri="{FF2B5EF4-FFF2-40B4-BE49-F238E27FC236}">
              <a16:creationId xmlns:a16="http://schemas.microsoft.com/office/drawing/2014/main" id="{9EF03976-E6E0-4E0D-B568-69999A11BF81}"/>
            </a:ext>
          </a:extLst>
        </xdr:cNvPr>
        <xdr:cNvSpPr/>
      </xdr:nvSpPr>
      <xdr:spPr>
        <a:xfrm>
          <a:off x="78384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97" name="正方形/長方形 96">
          <a:extLst>
            <a:ext uri="{FF2B5EF4-FFF2-40B4-BE49-F238E27FC236}">
              <a16:creationId xmlns:a16="http://schemas.microsoft.com/office/drawing/2014/main" id="{138A1DE0-7CB7-4790-89CE-8AE23228526E}"/>
            </a:ext>
          </a:extLst>
        </xdr:cNvPr>
        <xdr:cNvSpPr/>
      </xdr:nvSpPr>
      <xdr:spPr>
        <a:xfrm>
          <a:off x="5826760" y="894207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98" name="テキスト ボックス 97">
          <a:extLst>
            <a:ext uri="{FF2B5EF4-FFF2-40B4-BE49-F238E27FC236}">
              <a16:creationId xmlns:a16="http://schemas.microsoft.com/office/drawing/2014/main" id="{BE22A696-25AB-4DE1-8478-E13EE23BB532}"/>
            </a:ext>
          </a:extLst>
        </xdr:cNvPr>
        <xdr:cNvSpPr txBox="1"/>
      </xdr:nvSpPr>
      <xdr:spPr>
        <a:xfrm>
          <a:off x="5788660" y="875538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99" name="直線コネクタ 98">
          <a:extLst>
            <a:ext uri="{FF2B5EF4-FFF2-40B4-BE49-F238E27FC236}">
              <a16:creationId xmlns:a16="http://schemas.microsoft.com/office/drawing/2014/main" id="{559F84BD-650B-425D-A610-08A718921BBC}"/>
            </a:ext>
          </a:extLst>
        </xdr:cNvPr>
        <xdr:cNvCxnSpPr/>
      </xdr:nvCxnSpPr>
      <xdr:spPr>
        <a:xfrm>
          <a:off x="5826760" y="111785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130628</xdr:rowOff>
    </xdr:from>
    <xdr:to>
      <xdr:col>59</xdr:col>
      <xdr:colOff>50800</xdr:colOff>
      <xdr:row>64</xdr:row>
      <xdr:rowOff>130628</xdr:rowOff>
    </xdr:to>
    <xdr:cxnSp macro="">
      <xdr:nvCxnSpPr>
        <xdr:cNvPr id="100" name="直線コネクタ 99">
          <a:extLst>
            <a:ext uri="{FF2B5EF4-FFF2-40B4-BE49-F238E27FC236}">
              <a16:creationId xmlns:a16="http://schemas.microsoft.com/office/drawing/2014/main" id="{107B8D18-2806-4B6C-982A-D38A2C1A4C44}"/>
            </a:ext>
          </a:extLst>
        </xdr:cNvPr>
        <xdr:cNvCxnSpPr/>
      </xdr:nvCxnSpPr>
      <xdr:spPr>
        <a:xfrm>
          <a:off x="5826760" y="10859588"/>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159855</xdr:rowOff>
    </xdr:from>
    <xdr:ext cx="467179" cy="259045"/>
    <xdr:sp macro="" textlink="">
      <xdr:nvSpPr>
        <xdr:cNvPr id="101" name="テキスト ボックス 100">
          <a:extLst>
            <a:ext uri="{FF2B5EF4-FFF2-40B4-BE49-F238E27FC236}">
              <a16:creationId xmlns:a16="http://schemas.microsoft.com/office/drawing/2014/main" id="{C6483646-D993-463D-A411-603F906329F4}"/>
            </a:ext>
          </a:extLst>
        </xdr:cNvPr>
        <xdr:cNvSpPr txBox="1"/>
      </xdr:nvSpPr>
      <xdr:spPr>
        <a:xfrm>
          <a:off x="5405301" y="1072117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146957</xdr:rowOff>
    </xdr:from>
    <xdr:to>
      <xdr:col>59</xdr:col>
      <xdr:colOff>50800</xdr:colOff>
      <xdr:row>62</xdr:row>
      <xdr:rowOff>146957</xdr:rowOff>
    </xdr:to>
    <xdr:cxnSp macro="">
      <xdr:nvCxnSpPr>
        <xdr:cNvPr id="102" name="直線コネクタ 101">
          <a:extLst>
            <a:ext uri="{FF2B5EF4-FFF2-40B4-BE49-F238E27FC236}">
              <a16:creationId xmlns:a16="http://schemas.microsoft.com/office/drawing/2014/main" id="{A91CB143-1E53-4567-A2E0-C6C80C4B787B}"/>
            </a:ext>
          </a:extLst>
        </xdr:cNvPr>
        <xdr:cNvCxnSpPr/>
      </xdr:nvCxnSpPr>
      <xdr:spPr>
        <a:xfrm>
          <a:off x="5826760" y="10540637"/>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62</xdr:row>
      <xdr:rowOff>4734</xdr:rowOff>
    </xdr:from>
    <xdr:ext cx="467179" cy="259045"/>
    <xdr:sp macro="" textlink="">
      <xdr:nvSpPr>
        <xdr:cNvPr id="103" name="テキスト ボックス 102">
          <a:extLst>
            <a:ext uri="{FF2B5EF4-FFF2-40B4-BE49-F238E27FC236}">
              <a16:creationId xmlns:a16="http://schemas.microsoft.com/office/drawing/2014/main" id="{CF0ABF1B-AD44-4654-BCC4-4C3C313B8F96}"/>
            </a:ext>
          </a:extLst>
        </xdr:cNvPr>
        <xdr:cNvSpPr txBox="1"/>
      </xdr:nvSpPr>
      <xdr:spPr>
        <a:xfrm>
          <a:off x="5405301" y="1039841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163285</xdr:rowOff>
    </xdr:from>
    <xdr:to>
      <xdr:col>59</xdr:col>
      <xdr:colOff>50800</xdr:colOff>
      <xdr:row>60</xdr:row>
      <xdr:rowOff>163285</xdr:rowOff>
    </xdr:to>
    <xdr:cxnSp macro="">
      <xdr:nvCxnSpPr>
        <xdr:cNvPr id="104" name="直線コネクタ 103">
          <a:extLst>
            <a:ext uri="{FF2B5EF4-FFF2-40B4-BE49-F238E27FC236}">
              <a16:creationId xmlns:a16="http://schemas.microsoft.com/office/drawing/2014/main" id="{42249A1C-508B-4C77-A7D8-8103E150177F}"/>
            </a:ext>
          </a:extLst>
        </xdr:cNvPr>
        <xdr:cNvCxnSpPr/>
      </xdr:nvCxnSpPr>
      <xdr:spPr>
        <a:xfrm>
          <a:off x="5826760" y="10221685"/>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60</xdr:row>
      <xdr:rowOff>21062</xdr:rowOff>
    </xdr:from>
    <xdr:ext cx="467179" cy="259045"/>
    <xdr:sp macro="" textlink="">
      <xdr:nvSpPr>
        <xdr:cNvPr id="105" name="テキスト ボックス 104">
          <a:extLst>
            <a:ext uri="{FF2B5EF4-FFF2-40B4-BE49-F238E27FC236}">
              <a16:creationId xmlns:a16="http://schemas.microsoft.com/office/drawing/2014/main" id="{13499D8D-1FF2-436D-A41E-49BEF6D77DB7}"/>
            </a:ext>
          </a:extLst>
        </xdr:cNvPr>
        <xdr:cNvSpPr txBox="1"/>
      </xdr:nvSpPr>
      <xdr:spPr>
        <a:xfrm>
          <a:off x="5405301" y="100794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8165</xdr:rowOff>
    </xdr:from>
    <xdr:to>
      <xdr:col>59</xdr:col>
      <xdr:colOff>50800</xdr:colOff>
      <xdr:row>59</xdr:row>
      <xdr:rowOff>8165</xdr:rowOff>
    </xdr:to>
    <xdr:cxnSp macro="">
      <xdr:nvCxnSpPr>
        <xdr:cNvPr id="106" name="直線コネクタ 105">
          <a:extLst>
            <a:ext uri="{FF2B5EF4-FFF2-40B4-BE49-F238E27FC236}">
              <a16:creationId xmlns:a16="http://schemas.microsoft.com/office/drawing/2014/main" id="{EDFA274F-CE93-45C5-8D6F-F302E4FA2C0E}"/>
            </a:ext>
          </a:extLst>
        </xdr:cNvPr>
        <xdr:cNvCxnSpPr/>
      </xdr:nvCxnSpPr>
      <xdr:spPr>
        <a:xfrm>
          <a:off x="5826760" y="9898925"/>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58</xdr:row>
      <xdr:rowOff>37392</xdr:rowOff>
    </xdr:from>
    <xdr:ext cx="467179" cy="259045"/>
    <xdr:sp macro="" textlink="">
      <xdr:nvSpPr>
        <xdr:cNvPr id="107" name="テキスト ボックス 106">
          <a:extLst>
            <a:ext uri="{FF2B5EF4-FFF2-40B4-BE49-F238E27FC236}">
              <a16:creationId xmlns:a16="http://schemas.microsoft.com/office/drawing/2014/main" id="{B7ADDDC0-3C5E-44A9-AC14-24C096A66C5F}"/>
            </a:ext>
          </a:extLst>
        </xdr:cNvPr>
        <xdr:cNvSpPr txBox="1"/>
      </xdr:nvSpPr>
      <xdr:spPr>
        <a:xfrm>
          <a:off x="5405301" y="976051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24493</xdr:rowOff>
    </xdr:from>
    <xdr:to>
      <xdr:col>59</xdr:col>
      <xdr:colOff>50800</xdr:colOff>
      <xdr:row>57</xdr:row>
      <xdr:rowOff>24493</xdr:rowOff>
    </xdr:to>
    <xdr:cxnSp macro="">
      <xdr:nvCxnSpPr>
        <xdr:cNvPr id="108" name="直線コネクタ 107">
          <a:extLst>
            <a:ext uri="{FF2B5EF4-FFF2-40B4-BE49-F238E27FC236}">
              <a16:creationId xmlns:a16="http://schemas.microsoft.com/office/drawing/2014/main" id="{6FF26032-5220-4257-8174-1F3942E191DB}"/>
            </a:ext>
          </a:extLst>
        </xdr:cNvPr>
        <xdr:cNvCxnSpPr/>
      </xdr:nvCxnSpPr>
      <xdr:spPr>
        <a:xfrm>
          <a:off x="5826760" y="9579973"/>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53720</xdr:rowOff>
    </xdr:from>
    <xdr:ext cx="467179" cy="259045"/>
    <xdr:sp macro="" textlink="">
      <xdr:nvSpPr>
        <xdr:cNvPr id="109" name="テキスト ボックス 108">
          <a:extLst>
            <a:ext uri="{FF2B5EF4-FFF2-40B4-BE49-F238E27FC236}">
              <a16:creationId xmlns:a16="http://schemas.microsoft.com/office/drawing/2014/main" id="{F495D896-663E-4C46-A101-4870F4CE3160}"/>
            </a:ext>
          </a:extLst>
        </xdr:cNvPr>
        <xdr:cNvSpPr txBox="1"/>
      </xdr:nvSpPr>
      <xdr:spPr>
        <a:xfrm>
          <a:off x="5405301" y="944156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40822</xdr:rowOff>
    </xdr:from>
    <xdr:to>
      <xdr:col>59</xdr:col>
      <xdr:colOff>50800</xdr:colOff>
      <xdr:row>55</xdr:row>
      <xdr:rowOff>40822</xdr:rowOff>
    </xdr:to>
    <xdr:cxnSp macro="">
      <xdr:nvCxnSpPr>
        <xdr:cNvPr id="110" name="直線コネクタ 109">
          <a:extLst>
            <a:ext uri="{FF2B5EF4-FFF2-40B4-BE49-F238E27FC236}">
              <a16:creationId xmlns:a16="http://schemas.microsoft.com/office/drawing/2014/main" id="{42D01A0B-31EB-46BF-B9A9-4136BDFFB1D0}"/>
            </a:ext>
          </a:extLst>
        </xdr:cNvPr>
        <xdr:cNvCxnSpPr/>
      </xdr:nvCxnSpPr>
      <xdr:spPr>
        <a:xfrm>
          <a:off x="5826760" y="9261022"/>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54</xdr:row>
      <xdr:rowOff>70049</xdr:rowOff>
    </xdr:from>
    <xdr:ext cx="531299" cy="259045"/>
    <xdr:sp macro="" textlink="">
      <xdr:nvSpPr>
        <xdr:cNvPr id="111" name="テキスト ボックス 110">
          <a:extLst>
            <a:ext uri="{FF2B5EF4-FFF2-40B4-BE49-F238E27FC236}">
              <a16:creationId xmlns:a16="http://schemas.microsoft.com/office/drawing/2014/main" id="{2AA529A8-B64A-4E78-BBB0-8386143AD4CD}"/>
            </a:ext>
          </a:extLst>
        </xdr:cNvPr>
        <xdr:cNvSpPr txBox="1"/>
      </xdr:nvSpPr>
      <xdr:spPr>
        <a:xfrm>
          <a:off x="5364041" y="912260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12" name="直線コネクタ 111">
          <a:extLst>
            <a:ext uri="{FF2B5EF4-FFF2-40B4-BE49-F238E27FC236}">
              <a16:creationId xmlns:a16="http://schemas.microsoft.com/office/drawing/2014/main" id="{B527CD75-2DED-428B-B3EC-5C43808712B9}"/>
            </a:ext>
          </a:extLst>
        </xdr:cNvPr>
        <xdr:cNvCxnSpPr/>
      </xdr:nvCxnSpPr>
      <xdr:spPr>
        <a:xfrm>
          <a:off x="5826760" y="894207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52</xdr:row>
      <xdr:rowOff>86377</xdr:rowOff>
    </xdr:from>
    <xdr:ext cx="531299" cy="259045"/>
    <xdr:sp macro="" textlink="">
      <xdr:nvSpPr>
        <xdr:cNvPr id="113" name="テキスト ボックス 112">
          <a:extLst>
            <a:ext uri="{FF2B5EF4-FFF2-40B4-BE49-F238E27FC236}">
              <a16:creationId xmlns:a16="http://schemas.microsoft.com/office/drawing/2014/main" id="{F078F65F-F1C1-48DC-961F-F5D5EC789C1D}"/>
            </a:ext>
          </a:extLst>
        </xdr:cNvPr>
        <xdr:cNvSpPr txBox="1"/>
      </xdr:nvSpPr>
      <xdr:spPr>
        <a:xfrm>
          <a:off x="5364041" y="880365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14" name="【体育館・プール】&#10;一人当たり面積グラフ枠">
          <a:extLst>
            <a:ext uri="{FF2B5EF4-FFF2-40B4-BE49-F238E27FC236}">
              <a16:creationId xmlns:a16="http://schemas.microsoft.com/office/drawing/2014/main" id="{1D55A20C-067F-417F-8750-11CAF5C8DFF7}"/>
            </a:ext>
          </a:extLst>
        </xdr:cNvPr>
        <xdr:cNvSpPr/>
      </xdr:nvSpPr>
      <xdr:spPr>
        <a:xfrm>
          <a:off x="5826760" y="894207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158387</xdr:rowOff>
    </xdr:from>
    <xdr:to>
      <xdr:col>54</xdr:col>
      <xdr:colOff>189865</xdr:colOff>
      <xdr:row>64</xdr:row>
      <xdr:rowOff>111361</xdr:rowOff>
    </xdr:to>
    <xdr:cxnSp macro="">
      <xdr:nvCxnSpPr>
        <xdr:cNvPr id="115" name="直線コネクタ 114">
          <a:extLst>
            <a:ext uri="{FF2B5EF4-FFF2-40B4-BE49-F238E27FC236}">
              <a16:creationId xmlns:a16="http://schemas.microsoft.com/office/drawing/2014/main" id="{AC703881-6A54-43EB-82F6-E1598BAE4962}"/>
            </a:ext>
          </a:extLst>
        </xdr:cNvPr>
        <xdr:cNvCxnSpPr/>
      </xdr:nvCxnSpPr>
      <xdr:spPr>
        <a:xfrm flipV="1">
          <a:off x="9219565" y="9378587"/>
          <a:ext cx="0" cy="14617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115188</xdr:rowOff>
    </xdr:from>
    <xdr:ext cx="469744" cy="259045"/>
    <xdr:sp macro="" textlink="">
      <xdr:nvSpPr>
        <xdr:cNvPr id="116" name="【体育館・プール】&#10;一人当たり面積最小値テキスト">
          <a:extLst>
            <a:ext uri="{FF2B5EF4-FFF2-40B4-BE49-F238E27FC236}">
              <a16:creationId xmlns:a16="http://schemas.microsoft.com/office/drawing/2014/main" id="{0A6BCE51-01BE-4047-95B7-DC9BAC408579}"/>
            </a:ext>
          </a:extLst>
        </xdr:cNvPr>
        <xdr:cNvSpPr txBox="1"/>
      </xdr:nvSpPr>
      <xdr:spPr>
        <a:xfrm>
          <a:off x="9258300" y="108441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111361</xdr:rowOff>
    </xdr:from>
    <xdr:to>
      <xdr:col>55</xdr:col>
      <xdr:colOff>88900</xdr:colOff>
      <xdr:row>64</xdr:row>
      <xdr:rowOff>111361</xdr:rowOff>
    </xdr:to>
    <xdr:cxnSp macro="">
      <xdr:nvCxnSpPr>
        <xdr:cNvPr id="117" name="直線コネクタ 116">
          <a:extLst>
            <a:ext uri="{FF2B5EF4-FFF2-40B4-BE49-F238E27FC236}">
              <a16:creationId xmlns:a16="http://schemas.microsoft.com/office/drawing/2014/main" id="{78811B7E-6AD7-4A29-BE65-A118B07131A9}"/>
            </a:ext>
          </a:extLst>
        </xdr:cNvPr>
        <xdr:cNvCxnSpPr/>
      </xdr:nvCxnSpPr>
      <xdr:spPr>
        <a:xfrm>
          <a:off x="9154160" y="1084032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105064</xdr:rowOff>
    </xdr:from>
    <xdr:ext cx="469744" cy="259045"/>
    <xdr:sp macro="" textlink="">
      <xdr:nvSpPr>
        <xdr:cNvPr id="118" name="【体育館・プール】&#10;一人当たり面積最大値テキスト">
          <a:extLst>
            <a:ext uri="{FF2B5EF4-FFF2-40B4-BE49-F238E27FC236}">
              <a16:creationId xmlns:a16="http://schemas.microsoft.com/office/drawing/2014/main" id="{2A8265A4-5803-4FC4-84D7-B4430BEA55C4}"/>
            </a:ext>
          </a:extLst>
        </xdr:cNvPr>
        <xdr:cNvSpPr txBox="1"/>
      </xdr:nvSpPr>
      <xdr:spPr>
        <a:xfrm>
          <a:off x="9258300" y="91576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158387</xdr:rowOff>
    </xdr:from>
    <xdr:to>
      <xdr:col>55</xdr:col>
      <xdr:colOff>88900</xdr:colOff>
      <xdr:row>55</xdr:row>
      <xdr:rowOff>158387</xdr:rowOff>
    </xdr:to>
    <xdr:cxnSp macro="">
      <xdr:nvCxnSpPr>
        <xdr:cNvPr id="119" name="直線コネクタ 118">
          <a:extLst>
            <a:ext uri="{FF2B5EF4-FFF2-40B4-BE49-F238E27FC236}">
              <a16:creationId xmlns:a16="http://schemas.microsoft.com/office/drawing/2014/main" id="{05BEC48C-619F-4B94-B655-7C55680DB85D}"/>
            </a:ext>
          </a:extLst>
        </xdr:cNvPr>
        <xdr:cNvCxnSpPr/>
      </xdr:nvCxnSpPr>
      <xdr:spPr>
        <a:xfrm>
          <a:off x="9154160" y="937858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63481</xdr:rowOff>
    </xdr:from>
    <xdr:ext cx="469744" cy="259045"/>
    <xdr:sp macro="" textlink="">
      <xdr:nvSpPr>
        <xdr:cNvPr id="120" name="【体育館・プール】&#10;一人当たり面積平均値テキスト">
          <a:extLst>
            <a:ext uri="{FF2B5EF4-FFF2-40B4-BE49-F238E27FC236}">
              <a16:creationId xmlns:a16="http://schemas.microsoft.com/office/drawing/2014/main" id="{011CD4FD-4320-4011-A5EB-42CA8D530575}"/>
            </a:ext>
          </a:extLst>
        </xdr:cNvPr>
        <xdr:cNvSpPr txBox="1"/>
      </xdr:nvSpPr>
      <xdr:spPr>
        <a:xfrm>
          <a:off x="9258300" y="1062480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85054</xdr:rowOff>
    </xdr:from>
    <xdr:to>
      <xdr:col>55</xdr:col>
      <xdr:colOff>50800</xdr:colOff>
      <xdr:row>64</xdr:row>
      <xdr:rowOff>15204</xdr:rowOff>
    </xdr:to>
    <xdr:sp macro="" textlink="">
      <xdr:nvSpPr>
        <xdr:cNvPr id="121" name="フローチャート: 判断 120">
          <a:extLst>
            <a:ext uri="{FF2B5EF4-FFF2-40B4-BE49-F238E27FC236}">
              <a16:creationId xmlns:a16="http://schemas.microsoft.com/office/drawing/2014/main" id="{26DACE81-2166-4878-947C-8E1196403A07}"/>
            </a:ext>
          </a:extLst>
        </xdr:cNvPr>
        <xdr:cNvSpPr/>
      </xdr:nvSpPr>
      <xdr:spPr>
        <a:xfrm>
          <a:off x="9192260" y="10646374"/>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75747</xdr:rowOff>
    </xdr:from>
    <xdr:to>
      <xdr:col>50</xdr:col>
      <xdr:colOff>165100</xdr:colOff>
      <xdr:row>64</xdr:row>
      <xdr:rowOff>5897</xdr:rowOff>
    </xdr:to>
    <xdr:sp macro="" textlink="">
      <xdr:nvSpPr>
        <xdr:cNvPr id="122" name="フローチャート: 判断 121">
          <a:extLst>
            <a:ext uri="{FF2B5EF4-FFF2-40B4-BE49-F238E27FC236}">
              <a16:creationId xmlns:a16="http://schemas.microsoft.com/office/drawing/2014/main" id="{4E8EA227-1F7B-4E21-B16D-E3B0653F899A}"/>
            </a:ext>
          </a:extLst>
        </xdr:cNvPr>
        <xdr:cNvSpPr/>
      </xdr:nvSpPr>
      <xdr:spPr>
        <a:xfrm>
          <a:off x="8445500" y="10637067"/>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62</xdr:row>
      <xdr:rowOff>22424</xdr:rowOff>
    </xdr:from>
    <xdr:ext cx="469744" cy="259045"/>
    <xdr:sp macro="" textlink="">
      <xdr:nvSpPr>
        <xdr:cNvPr id="123" name="n_1aveValue【体育館・プール】&#10;一人当たり面積">
          <a:extLst>
            <a:ext uri="{FF2B5EF4-FFF2-40B4-BE49-F238E27FC236}">
              <a16:creationId xmlns:a16="http://schemas.microsoft.com/office/drawing/2014/main" id="{CBC51B0E-B1DB-4CEB-97A1-A6006960C52E}"/>
            </a:ext>
          </a:extLst>
        </xdr:cNvPr>
        <xdr:cNvSpPr txBox="1"/>
      </xdr:nvSpPr>
      <xdr:spPr>
        <a:xfrm>
          <a:off x="8271587" y="104161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63</xdr:row>
      <xdr:rowOff>104974</xdr:rowOff>
    </xdr:from>
    <xdr:to>
      <xdr:col>46</xdr:col>
      <xdr:colOff>38100</xdr:colOff>
      <xdr:row>64</xdr:row>
      <xdr:rowOff>35124</xdr:rowOff>
    </xdr:to>
    <xdr:sp macro="" textlink="">
      <xdr:nvSpPr>
        <xdr:cNvPr id="124" name="フローチャート: 判断 123">
          <a:extLst>
            <a:ext uri="{FF2B5EF4-FFF2-40B4-BE49-F238E27FC236}">
              <a16:creationId xmlns:a16="http://schemas.microsoft.com/office/drawing/2014/main" id="{740AD6D8-D61D-4D03-9E23-8DB5B5F88EAB}"/>
            </a:ext>
          </a:extLst>
        </xdr:cNvPr>
        <xdr:cNvSpPr/>
      </xdr:nvSpPr>
      <xdr:spPr>
        <a:xfrm>
          <a:off x="7670800" y="10666294"/>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64</xdr:row>
      <xdr:rowOff>26251</xdr:rowOff>
    </xdr:from>
    <xdr:ext cx="469744" cy="259045"/>
    <xdr:sp macro="" textlink="">
      <xdr:nvSpPr>
        <xdr:cNvPr id="125" name="n_2aveValue【体育館・プール】&#10;一人当たり面積">
          <a:extLst>
            <a:ext uri="{FF2B5EF4-FFF2-40B4-BE49-F238E27FC236}">
              <a16:creationId xmlns:a16="http://schemas.microsoft.com/office/drawing/2014/main" id="{81D798AB-3EC4-4E94-B129-CF65389B0924}"/>
            </a:ext>
          </a:extLst>
        </xdr:cNvPr>
        <xdr:cNvSpPr txBox="1"/>
      </xdr:nvSpPr>
      <xdr:spPr>
        <a:xfrm>
          <a:off x="7509587" y="107552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66</xdr:row>
      <xdr:rowOff>111777</xdr:rowOff>
    </xdr:from>
    <xdr:ext cx="762000" cy="259045"/>
    <xdr:sp macro="" textlink="">
      <xdr:nvSpPr>
        <xdr:cNvPr id="126" name="テキスト ボックス 125">
          <a:extLst>
            <a:ext uri="{FF2B5EF4-FFF2-40B4-BE49-F238E27FC236}">
              <a16:creationId xmlns:a16="http://schemas.microsoft.com/office/drawing/2014/main" id="{2E515CF3-76BA-4593-9DD0-4A320F70E0D6}"/>
            </a:ext>
          </a:extLst>
        </xdr:cNvPr>
        <xdr:cNvSpPr txBox="1"/>
      </xdr:nvSpPr>
      <xdr:spPr>
        <a:xfrm>
          <a:off x="90525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127" name="テキスト ボックス 126">
          <a:extLst>
            <a:ext uri="{FF2B5EF4-FFF2-40B4-BE49-F238E27FC236}">
              <a16:creationId xmlns:a16="http://schemas.microsoft.com/office/drawing/2014/main" id="{63DF21E5-BC0B-4883-85E1-76818CDE85F2}"/>
            </a:ext>
          </a:extLst>
        </xdr:cNvPr>
        <xdr:cNvSpPr txBox="1"/>
      </xdr:nvSpPr>
      <xdr:spPr>
        <a:xfrm>
          <a:off x="83286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128" name="テキスト ボックス 127">
          <a:extLst>
            <a:ext uri="{FF2B5EF4-FFF2-40B4-BE49-F238E27FC236}">
              <a16:creationId xmlns:a16="http://schemas.microsoft.com/office/drawing/2014/main" id="{B21D4FB2-5948-4AB3-ADEF-EC392E9AFB7A}"/>
            </a:ext>
          </a:extLst>
        </xdr:cNvPr>
        <xdr:cNvSpPr txBox="1"/>
      </xdr:nvSpPr>
      <xdr:spPr>
        <a:xfrm>
          <a:off x="75463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129" name="テキスト ボックス 128">
          <a:extLst>
            <a:ext uri="{FF2B5EF4-FFF2-40B4-BE49-F238E27FC236}">
              <a16:creationId xmlns:a16="http://schemas.microsoft.com/office/drawing/2014/main" id="{507D4315-D46C-4527-A86D-56BDEACCC9B7}"/>
            </a:ext>
          </a:extLst>
        </xdr:cNvPr>
        <xdr:cNvSpPr txBox="1"/>
      </xdr:nvSpPr>
      <xdr:spPr>
        <a:xfrm>
          <a:off x="67564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130" name="テキスト ボックス 129">
          <a:extLst>
            <a:ext uri="{FF2B5EF4-FFF2-40B4-BE49-F238E27FC236}">
              <a16:creationId xmlns:a16="http://schemas.microsoft.com/office/drawing/2014/main" id="{2DF35F56-0B9A-439C-A5AD-89E9F0BD9814}"/>
            </a:ext>
          </a:extLst>
        </xdr:cNvPr>
        <xdr:cNvSpPr txBox="1"/>
      </xdr:nvSpPr>
      <xdr:spPr>
        <a:xfrm>
          <a:off x="59817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63</xdr:row>
      <xdr:rowOff>103342</xdr:rowOff>
    </xdr:from>
    <xdr:to>
      <xdr:col>46</xdr:col>
      <xdr:colOff>38100</xdr:colOff>
      <xdr:row>64</xdr:row>
      <xdr:rowOff>33492</xdr:rowOff>
    </xdr:to>
    <xdr:sp macro="" textlink="">
      <xdr:nvSpPr>
        <xdr:cNvPr id="131" name="楕円 130">
          <a:extLst>
            <a:ext uri="{FF2B5EF4-FFF2-40B4-BE49-F238E27FC236}">
              <a16:creationId xmlns:a16="http://schemas.microsoft.com/office/drawing/2014/main" id="{8990E71E-C56A-4894-AE1D-3D062A44F717}"/>
            </a:ext>
          </a:extLst>
        </xdr:cNvPr>
        <xdr:cNvSpPr/>
      </xdr:nvSpPr>
      <xdr:spPr>
        <a:xfrm>
          <a:off x="7670800" y="10664662"/>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62</xdr:row>
      <xdr:rowOff>50019</xdr:rowOff>
    </xdr:from>
    <xdr:ext cx="469744" cy="259045"/>
    <xdr:sp macro="" textlink="">
      <xdr:nvSpPr>
        <xdr:cNvPr id="132" name="n_2mainValue【体育館・プール】&#10;一人当たり面積">
          <a:extLst>
            <a:ext uri="{FF2B5EF4-FFF2-40B4-BE49-F238E27FC236}">
              <a16:creationId xmlns:a16="http://schemas.microsoft.com/office/drawing/2014/main" id="{991A22CE-E92C-4F8B-A072-FF4F6749760C}"/>
            </a:ext>
          </a:extLst>
        </xdr:cNvPr>
        <xdr:cNvSpPr txBox="1"/>
      </xdr:nvSpPr>
      <xdr:spPr>
        <a:xfrm>
          <a:off x="7509587" y="104436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133" name="正方形/長方形 132">
          <a:extLst>
            <a:ext uri="{FF2B5EF4-FFF2-40B4-BE49-F238E27FC236}">
              <a16:creationId xmlns:a16="http://schemas.microsoft.com/office/drawing/2014/main" id="{4E7839D7-30C7-4432-A9FD-9EC63D252347}"/>
            </a:ext>
          </a:extLst>
        </xdr:cNvPr>
        <xdr:cNvSpPr/>
      </xdr:nvSpPr>
      <xdr:spPr>
        <a:xfrm>
          <a:off x="670560" y="1155192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134" name="正方形/長方形 133">
          <a:extLst>
            <a:ext uri="{FF2B5EF4-FFF2-40B4-BE49-F238E27FC236}">
              <a16:creationId xmlns:a16="http://schemas.microsoft.com/office/drawing/2014/main" id="{0B999A9F-013A-4AA8-9229-86376980AEE5}"/>
            </a:ext>
          </a:extLst>
        </xdr:cNvPr>
        <xdr:cNvSpPr/>
      </xdr:nvSpPr>
      <xdr:spPr>
        <a:xfrm>
          <a:off x="79756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135" name="正方形/長方形 134">
          <a:extLst>
            <a:ext uri="{FF2B5EF4-FFF2-40B4-BE49-F238E27FC236}">
              <a16:creationId xmlns:a16="http://schemas.microsoft.com/office/drawing/2014/main" id="{BB4A4A61-FC54-4969-8159-0F42C8D811DD}"/>
            </a:ext>
          </a:extLst>
        </xdr:cNvPr>
        <xdr:cNvSpPr/>
      </xdr:nvSpPr>
      <xdr:spPr>
        <a:xfrm>
          <a:off x="79756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136" name="正方形/長方形 135">
          <a:extLst>
            <a:ext uri="{FF2B5EF4-FFF2-40B4-BE49-F238E27FC236}">
              <a16:creationId xmlns:a16="http://schemas.microsoft.com/office/drawing/2014/main" id="{CE4F11CC-A321-4E64-80DD-4232D5B91149}"/>
            </a:ext>
          </a:extLst>
        </xdr:cNvPr>
        <xdr:cNvSpPr/>
      </xdr:nvSpPr>
      <xdr:spPr>
        <a:xfrm>
          <a:off x="16764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137" name="正方形/長方形 136">
          <a:extLst>
            <a:ext uri="{FF2B5EF4-FFF2-40B4-BE49-F238E27FC236}">
              <a16:creationId xmlns:a16="http://schemas.microsoft.com/office/drawing/2014/main" id="{CB0F3A3F-7342-4352-9700-C1315327D9AA}"/>
            </a:ext>
          </a:extLst>
        </xdr:cNvPr>
        <xdr:cNvSpPr/>
      </xdr:nvSpPr>
      <xdr:spPr>
        <a:xfrm>
          <a:off x="16764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138" name="正方形/長方形 137">
          <a:extLst>
            <a:ext uri="{FF2B5EF4-FFF2-40B4-BE49-F238E27FC236}">
              <a16:creationId xmlns:a16="http://schemas.microsoft.com/office/drawing/2014/main" id="{B36A26E4-DBB7-4D5D-B6C8-F25FFC6D7916}"/>
            </a:ext>
          </a:extLst>
        </xdr:cNvPr>
        <xdr:cNvSpPr/>
      </xdr:nvSpPr>
      <xdr:spPr>
        <a:xfrm>
          <a:off x="26822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139" name="正方形/長方形 138">
          <a:extLst>
            <a:ext uri="{FF2B5EF4-FFF2-40B4-BE49-F238E27FC236}">
              <a16:creationId xmlns:a16="http://schemas.microsoft.com/office/drawing/2014/main" id="{D03613B1-7F04-42D4-8226-3A177109697A}"/>
            </a:ext>
          </a:extLst>
        </xdr:cNvPr>
        <xdr:cNvSpPr/>
      </xdr:nvSpPr>
      <xdr:spPr>
        <a:xfrm>
          <a:off x="26822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140" name="正方形/長方形 139">
          <a:extLst>
            <a:ext uri="{FF2B5EF4-FFF2-40B4-BE49-F238E27FC236}">
              <a16:creationId xmlns:a16="http://schemas.microsoft.com/office/drawing/2014/main" id="{7CF4695F-EF66-435F-9DFD-7130EC65B4C3}"/>
            </a:ext>
          </a:extLst>
        </xdr:cNvPr>
        <xdr:cNvSpPr/>
      </xdr:nvSpPr>
      <xdr:spPr>
        <a:xfrm>
          <a:off x="670560" y="1266825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141" name="テキスト ボックス 140">
          <a:extLst>
            <a:ext uri="{FF2B5EF4-FFF2-40B4-BE49-F238E27FC236}">
              <a16:creationId xmlns:a16="http://schemas.microsoft.com/office/drawing/2014/main" id="{D02B4CB8-D604-42CD-85DD-DEB292403D54}"/>
            </a:ext>
          </a:extLst>
        </xdr:cNvPr>
        <xdr:cNvSpPr txBox="1"/>
      </xdr:nvSpPr>
      <xdr:spPr>
        <a:xfrm>
          <a:off x="655320" y="1248156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142" name="直線コネクタ 141">
          <a:extLst>
            <a:ext uri="{FF2B5EF4-FFF2-40B4-BE49-F238E27FC236}">
              <a16:creationId xmlns:a16="http://schemas.microsoft.com/office/drawing/2014/main" id="{8174C6DF-B7AF-414B-96F3-16638DDD640B}"/>
            </a:ext>
          </a:extLst>
        </xdr:cNvPr>
        <xdr:cNvCxnSpPr/>
      </xdr:nvCxnSpPr>
      <xdr:spPr>
        <a:xfrm>
          <a:off x="670560" y="149047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86</xdr:row>
      <xdr:rowOff>168729</xdr:rowOff>
    </xdr:from>
    <xdr:to>
      <xdr:col>28</xdr:col>
      <xdr:colOff>114300</xdr:colOff>
      <xdr:row>86</xdr:row>
      <xdr:rowOff>168729</xdr:rowOff>
    </xdr:to>
    <xdr:cxnSp macro="">
      <xdr:nvCxnSpPr>
        <xdr:cNvPr id="143" name="直線コネクタ 142">
          <a:extLst>
            <a:ext uri="{FF2B5EF4-FFF2-40B4-BE49-F238E27FC236}">
              <a16:creationId xmlns:a16="http://schemas.microsoft.com/office/drawing/2014/main" id="{1354B83A-0C0C-4C1B-B7A5-C53A28A7E792}"/>
            </a:ext>
          </a:extLst>
        </xdr:cNvPr>
        <xdr:cNvCxnSpPr/>
      </xdr:nvCxnSpPr>
      <xdr:spPr>
        <a:xfrm>
          <a:off x="670560" y="14585769"/>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86</xdr:row>
      <xdr:rowOff>26506</xdr:rowOff>
    </xdr:from>
    <xdr:ext cx="338939" cy="259045"/>
    <xdr:sp macro="" textlink="">
      <xdr:nvSpPr>
        <xdr:cNvPr id="144" name="テキスト ボックス 143">
          <a:extLst>
            <a:ext uri="{FF2B5EF4-FFF2-40B4-BE49-F238E27FC236}">
              <a16:creationId xmlns:a16="http://schemas.microsoft.com/office/drawing/2014/main" id="{3AB9B368-4425-4ED9-87FA-178ED6C5D731}"/>
            </a:ext>
          </a:extLst>
        </xdr:cNvPr>
        <xdr:cNvSpPr txBox="1"/>
      </xdr:nvSpPr>
      <xdr:spPr>
        <a:xfrm>
          <a:off x="377341" y="1444354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145" name="直線コネクタ 144">
          <a:extLst>
            <a:ext uri="{FF2B5EF4-FFF2-40B4-BE49-F238E27FC236}">
              <a16:creationId xmlns:a16="http://schemas.microsoft.com/office/drawing/2014/main" id="{F01E5DE0-B979-4F6D-A2B5-A5D541E3B4A1}"/>
            </a:ext>
          </a:extLst>
        </xdr:cNvPr>
        <xdr:cNvCxnSpPr/>
      </xdr:nvCxnSpPr>
      <xdr:spPr>
        <a:xfrm>
          <a:off x="670560" y="14263007"/>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146" name="テキスト ボックス 145">
          <a:extLst>
            <a:ext uri="{FF2B5EF4-FFF2-40B4-BE49-F238E27FC236}">
              <a16:creationId xmlns:a16="http://schemas.microsoft.com/office/drawing/2014/main" id="{5D77A082-5651-42DF-B15D-37EBF86F7A80}"/>
            </a:ext>
          </a:extLst>
        </xdr:cNvPr>
        <xdr:cNvSpPr txBox="1"/>
      </xdr:nvSpPr>
      <xdr:spPr>
        <a:xfrm>
          <a:off x="336081" y="1412459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147" name="直線コネクタ 146">
          <a:extLst>
            <a:ext uri="{FF2B5EF4-FFF2-40B4-BE49-F238E27FC236}">
              <a16:creationId xmlns:a16="http://schemas.microsoft.com/office/drawing/2014/main" id="{8B1A67F4-0F88-45C2-B240-9DDD006EE9FA}"/>
            </a:ext>
          </a:extLst>
        </xdr:cNvPr>
        <xdr:cNvCxnSpPr/>
      </xdr:nvCxnSpPr>
      <xdr:spPr>
        <a:xfrm>
          <a:off x="670560" y="13944056"/>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148" name="テキスト ボックス 147">
          <a:extLst>
            <a:ext uri="{FF2B5EF4-FFF2-40B4-BE49-F238E27FC236}">
              <a16:creationId xmlns:a16="http://schemas.microsoft.com/office/drawing/2014/main" id="{9840F887-3133-4D86-B241-462DBAB3FDC5}"/>
            </a:ext>
          </a:extLst>
        </xdr:cNvPr>
        <xdr:cNvSpPr txBox="1"/>
      </xdr:nvSpPr>
      <xdr:spPr>
        <a:xfrm>
          <a:off x="336081" y="1380564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149" name="直線コネクタ 148">
          <a:extLst>
            <a:ext uri="{FF2B5EF4-FFF2-40B4-BE49-F238E27FC236}">
              <a16:creationId xmlns:a16="http://schemas.microsoft.com/office/drawing/2014/main" id="{1A4B3730-8678-4A88-BF03-458C0B616B1B}"/>
            </a:ext>
          </a:extLst>
        </xdr:cNvPr>
        <xdr:cNvCxnSpPr/>
      </xdr:nvCxnSpPr>
      <xdr:spPr>
        <a:xfrm>
          <a:off x="670560" y="13625104"/>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150" name="テキスト ボックス 149">
          <a:extLst>
            <a:ext uri="{FF2B5EF4-FFF2-40B4-BE49-F238E27FC236}">
              <a16:creationId xmlns:a16="http://schemas.microsoft.com/office/drawing/2014/main" id="{C5107838-D5C2-43CE-99B1-9AF88D746AD4}"/>
            </a:ext>
          </a:extLst>
        </xdr:cNvPr>
        <xdr:cNvSpPr txBox="1"/>
      </xdr:nvSpPr>
      <xdr:spPr>
        <a:xfrm>
          <a:off x="336081" y="134866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151" name="直線コネクタ 150">
          <a:extLst>
            <a:ext uri="{FF2B5EF4-FFF2-40B4-BE49-F238E27FC236}">
              <a16:creationId xmlns:a16="http://schemas.microsoft.com/office/drawing/2014/main" id="{52A278A6-D7B5-40EB-9DBA-9D192FA93E56}"/>
            </a:ext>
          </a:extLst>
        </xdr:cNvPr>
        <xdr:cNvCxnSpPr/>
      </xdr:nvCxnSpPr>
      <xdr:spPr>
        <a:xfrm>
          <a:off x="670560" y="13306153"/>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152" name="テキスト ボックス 151">
          <a:extLst>
            <a:ext uri="{FF2B5EF4-FFF2-40B4-BE49-F238E27FC236}">
              <a16:creationId xmlns:a16="http://schemas.microsoft.com/office/drawing/2014/main" id="{79457EC8-17C8-4789-88CA-E29A46FC8FEC}"/>
            </a:ext>
          </a:extLst>
        </xdr:cNvPr>
        <xdr:cNvSpPr txBox="1"/>
      </xdr:nvSpPr>
      <xdr:spPr>
        <a:xfrm>
          <a:off x="336081" y="1316774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153" name="直線コネクタ 152">
          <a:extLst>
            <a:ext uri="{FF2B5EF4-FFF2-40B4-BE49-F238E27FC236}">
              <a16:creationId xmlns:a16="http://schemas.microsoft.com/office/drawing/2014/main" id="{F4D3C0C2-8452-48A4-B77A-EC9E6194007F}"/>
            </a:ext>
          </a:extLst>
        </xdr:cNvPr>
        <xdr:cNvCxnSpPr/>
      </xdr:nvCxnSpPr>
      <xdr:spPr>
        <a:xfrm>
          <a:off x="670560" y="12987201"/>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76</xdr:row>
      <xdr:rowOff>108148</xdr:rowOff>
    </xdr:from>
    <xdr:ext cx="467179" cy="259045"/>
    <xdr:sp macro="" textlink="">
      <xdr:nvSpPr>
        <xdr:cNvPr id="154" name="テキスト ボックス 153">
          <a:extLst>
            <a:ext uri="{FF2B5EF4-FFF2-40B4-BE49-F238E27FC236}">
              <a16:creationId xmlns:a16="http://schemas.microsoft.com/office/drawing/2014/main" id="{7C6BC847-BD8D-4D28-B9BE-7457496FA5CA}"/>
            </a:ext>
          </a:extLst>
        </xdr:cNvPr>
        <xdr:cNvSpPr txBox="1"/>
      </xdr:nvSpPr>
      <xdr:spPr>
        <a:xfrm>
          <a:off x="271961" y="1284878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155" name="直線コネクタ 154">
          <a:extLst>
            <a:ext uri="{FF2B5EF4-FFF2-40B4-BE49-F238E27FC236}">
              <a16:creationId xmlns:a16="http://schemas.microsoft.com/office/drawing/2014/main" id="{3780FD4E-BCE6-470E-94D2-4A74F56FA6AB}"/>
            </a:ext>
          </a:extLst>
        </xdr:cNvPr>
        <xdr:cNvCxnSpPr/>
      </xdr:nvCxnSpPr>
      <xdr:spPr>
        <a:xfrm>
          <a:off x="670560" y="126682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74</xdr:row>
      <xdr:rowOff>124477</xdr:rowOff>
    </xdr:from>
    <xdr:ext cx="467179" cy="259045"/>
    <xdr:sp macro="" textlink="">
      <xdr:nvSpPr>
        <xdr:cNvPr id="156" name="テキスト ボックス 155">
          <a:extLst>
            <a:ext uri="{FF2B5EF4-FFF2-40B4-BE49-F238E27FC236}">
              <a16:creationId xmlns:a16="http://schemas.microsoft.com/office/drawing/2014/main" id="{54C65D5F-B366-4DD1-B67F-C1FB489331C6}"/>
            </a:ext>
          </a:extLst>
        </xdr:cNvPr>
        <xdr:cNvSpPr txBox="1"/>
      </xdr:nvSpPr>
      <xdr:spPr>
        <a:xfrm>
          <a:off x="271961"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157" name="【福祉施設】&#10;有形固定資産減価償却率グラフ枠">
          <a:extLst>
            <a:ext uri="{FF2B5EF4-FFF2-40B4-BE49-F238E27FC236}">
              <a16:creationId xmlns:a16="http://schemas.microsoft.com/office/drawing/2014/main" id="{142A13AF-240D-4D09-9C42-A76204B028F0}"/>
            </a:ext>
          </a:extLst>
        </xdr:cNvPr>
        <xdr:cNvSpPr/>
      </xdr:nvSpPr>
      <xdr:spPr>
        <a:xfrm>
          <a:off x="670560" y="1266825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78921</xdr:rowOff>
    </xdr:from>
    <xdr:to>
      <xdr:col>24</xdr:col>
      <xdr:colOff>62865</xdr:colOff>
      <xdr:row>85</xdr:row>
      <xdr:rowOff>137705</xdr:rowOff>
    </xdr:to>
    <xdr:cxnSp macro="">
      <xdr:nvCxnSpPr>
        <xdr:cNvPr id="158" name="直線コネクタ 157">
          <a:extLst>
            <a:ext uri="{FF2B5EF4-FFF2-40B4-BE49-F238E27FC236}">
              <a16:creationId xmlns:a16="http://schemas.microsoft.com/office/drawing/2014/main" id="{A86A73DE-AE48-4A6B-A36A-2C70D9A8CAC8}"/>
            </a:ext>
          </a:extLst>
        </xdr:cNvPr>
        <xdr:cNvCxnSpPr/>
      </xdr:nvCxnSpPr>
      <xdr:spPr>
        <a:xfrm flipV="1">
          <a:off x="4086225" y="12987201"/>
          <a:ext cx="0" cy="13999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85</xdr:row>
      <xdr:rowOff>141532</xdr:rowOff>
    </xdr:from>
    <xdr:ext cx="405111" cy="259045"/>
    <xdr:sp macro="" textlink="">
      <xdr:nvSpPr>
        <xdr:cNvPr id="159" name="【福祉施設】&#10;有形固定資産減価償却率最小値テキスト">
          <a:extLst>
            <a:ext uri="{FF2B5EF4-FFF2-40B4-BE49-F238E27FC236}">
              <a16:creationId xmlns:a16="http://schemas.microsoft.com/office/drawing/2014/main" id="{8BEF9176-63AF-4839-8939-8E9806796CC0}"/>
            </a:ext>
          </a:extLst>
        </xdr:cNvPr>
        <xdr:cNvSpPr txBox="1"/>
      </xdr:nvSpPr>
      <xdr:spPr>
        <a:xfrm>
          <a:off x="4124960" y="143909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85</xdr:row>
      <xdr:rowOff>137705</xdr:rowOff>
    </xdr:from>
    <xdr:to>
      <xdr:col>24</xdr:col>
      <xdr:colOff>152400</xdr:colOff>
      <xdr:row>85</xdr:row>
      <xdr:rowOff>137705</xdr:rowOff>
    </xdr:to>
    <xdr:cxnSp macro="">
      <xdr:nvCxnSpPr>
        <xdr:cNvPr id="160" name="直線コネクタ 159">
          <a:extLst>
            <a:ext uri="{FF2B5EF4-FFF2-40B4-BE49-F238E27FC236}">
              <a16:creationId xmlns:a16="http://schemas.microsoft.com/office/drawing/2014/main" id="{832FECA4-40F9-4A2C-88F9-024445059394}"/>
            </a:ext>
          </a:extLst>
        </xdr:cNvPr>
        <xdr:cNvCxnSpPr/>
      </xdr:nvCxnSpPr>
      <xdr:spPr>
        <a:xfrm>
          <a:off x="4020820" y="1438710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25598</xdr:rowOff>
    </xdr:from>
    <xdr:ext cx="469744" cy="259045"/>
    <xdr:sp macro="" textlink="">
      <xdr:nvSpPr>
        <xdr:cNvPr id="161" name="【福祉施設】&#10;有形固定資産減価償却率最大値テキスト">
          <a:extLst>
            <a:ext uri="{FF2B5EF4-FFF2-40B4-BE49-F238E27FC236}">
              <a16:creationId xmlns:a16="http://schemas.microsoft.com/office/drawing/2014/main" id="{E81426A7-C196-40C7-BEDD-E079F5501FDF}"/>
            </a:ext>
          </a:extLst>
        </xdr:cNvPr>
        <xdr:cNvSpPr txBox="1"/>
      </xdr:nvSpPr>
      <xdr:spPr>
        <a:xfrm>
          <a:off x="4124960" y="127662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78921</xdr:rowOff>
    </xdr:from>
    <xdr:to>
      <xdr:col>24</xdr:col>
      <xdr:colOff>152400</xdr:colOff>
      <xdr:row>77</xdr:row>
      <xdr:rowOff>78921</xdr:rowOff>
    </xdr:to>
    <xdr:cxnSp macro="">
      <xdr:nvCxnSpPr>
        <xdr:cNvPr id="162" name="直線コネクタ 161">
          <a:extLst>
            <a:ext uri="{FF2B5EF4-FFF2-40B4-BE49-F238E27FC236}">
              <a16:creationId xmlns:a16="http://schemas.microsoft.com/office/drawing/2014/main" id="{BFA76057-717C-4FF0-A539-1363189BABE9}"/>
            </a:ext>
          </a:extLst>
        </xdr:cNvPr>
        <xdr:cNvCxnSpPr/>
      </xdr:nvCxnSpPr>
      <xdr:spPr>
        <a:xfrm>
          <a:off x="4020820" y="1298720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32675</xdr:rowOff>
    </xdr:from>
    <xdr:ext cx="405111" cy="259045"/>
    <xdr:sp macro="" textlink="">
      <xdr:nvSpPr>
        <xdr:cNvPr id="163" name="【福祉施設】&#10;有形固定資産減価償却率平均値テキスト">
          <a:extLst>
            <a:ext uri="{FF2B5EF4-FFF2-40B4-BE49-F238E27FC236}">
              <a16:creationId xmlns:a16="http://schemas.microsoft.com/office/drawing/2014/main" id="{492215AC-AFE3-4062-82A7-DA0727E2CC7D}"/>
            </a:ext>
          </a:extLst>
        </xdr:cNvPr>
        <xdr:cNvSpPr txBox="1"/>
      </xdr:nvSpPr>
      <xdr:spPr>
        <a:xfrm>
          <a:off x="4124960" y="1377915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54248</xdr:rowOff>
    </xdr:from>
    <xdr:to>
      <xdr:col>24</xdr:col>
      <xdr:colOff>114300</xdr:colOff>
      <xdr:row>82</xdr:row>
      <xdr:rowOff>155848</xdr:rowOff>
    </xdr:to>
    <xdr:sp macro="" textlink="">
      <xdr:nvSpPr>
        <xdr:cNvPr id="164" name="フローチャート: 判断 163">
          <a:extLst>
            <a:ext uri="{FF2B5EF4-FFF2-40B4-BE49-F238E27FC236}">
              <a16:creationId xmlns:a16="http://schemas.microsoft.com/office/drawing/2014/main" id="{2A0EBF3F-EB0F-4504-BFDF-063011756A4A}"/>
            </a:ext>
          </a:extLst>
        </xdr:cNvPr>
        <xdr:cNvSpPr/>
      </xdr:nvSpPr>
      <xdr:spPr>
        <a:xfrm>
          <a:off x="4036060" y="13800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64044</xdr:rowOff>
    </xdr:from>
    <xdr:to>
      <xdr:col>20</xdr:col>
      <xdr:colOff>38100</xdr:colOff>
      <xdr:row>82</xdr:row>
      <xdr:rowOff>165644</xdr:rowOff>
    </xdr:to>
    <xdr:sp macro="" textlink="">
      <xdr:nvSpPr>
        <xdr:cNvPr id="165" name="フローチャート: 判断 164">
          <a:extLst>
            <a:ext uri="{FF2B5EF4-FFF2-40B4-BE49-F238E27FC236}">
              <a16:creationId xmlns:a16="http://schemas.microsoft.com/office/drawing/2014/main" id="{2D7E4E9C-7FBB-40CD-AD7D-0D57E6E5B3AD}"/>
            </a:ext>
          </a:extLst>
        </xdr:cNvPr>
        <xdr:cNvSpPr/>
      </xdr:nvSpPr>
      <xdr:spPr>
        <a:xfrm>
          <a:off x="3312160" y="13810524"/>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81</xdr:row>
      <xdr:rowOff>10721</xdr:rowOff>
    </xdr:from>
    <xdr:ext cx="405111" cy="259045"/>
    <xdr:sp macro="" textlink="">
      <xdr:nvSpPr>
        <xdr:cNvPr id="166" name="n_1aveValue【福祉施設】&#10;有形固定資産減価償却率">
          <a:extLst>
            <a:ext uri="{FF2B5EF4-FFF2-40B4-BE49-F238E27FC236}">
              <a16:creationId xmlns:a16="http://schemas.microsoft.com/office/drawing/2014/main" id="{1FF47428-1996-46B3-ABE8-988B8939E964}"/>
            </a:ext>
          </a:extLst>
        </xdr:cNvPr>
        <xdr:cNvSpPr txBox="1"/>
      </xdr:nvSpPr>
      <xdr:spPr>
        <a:xfrm>
          <a:off x="3170564" y="135895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82</xdr:row>
      <xdr:rowOff>41184</xdr:rowOff>
    </xdr:from>
    <xdr:to>
      <xdr:col>15</xdr:col>
      <xdr:colOff>101600</xdr:colOff>
      <xdr:row>82</xdr:row>
      <xdr:rowOff>142784</xdr:rowOff>
    </xdr:to>
    <xdr:sp macro="" textlink="">
      <xdr:nvSpPr>
        <xdr:cNvPr id="167" name="フローチャート: 判断 166">
          <a:extLst>
            <a:ext uri="{FF2B5EF4-FFF2-40B4-BE49-F238E27FC236}">
              <a16:creationId xmlns:a16="http://schemas.microsoft.com/office/drawing/2014/main" id="{E397F391-487E-40D8-99DC-D543DAB5B84F}"/>
            </a:ext>
          </a:extLst>
        </xdr:cNvPr>
        <xdr:cNvSpPr/>
      </xdr:nvSpPr>
      <xdr:spPr>
        <a:xfrm>
          <a:off x="2514600" y="137876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82</xdr:row>
      <xdr:rowOff>133911</xdr:rowOff>
    </xdr:from>
    <xdr:ext cx="405111" cy="259045"/>
    <xdr:sp macro="" textlink="">
      <xdr:nvSpPr>
        <xdr:cNvPr id="168" name="n_2aveValue【福祉施設】&#10;有形固定資産減価償却率">
          <a:extLst>
            <a:ext uri="{FF2B5EF4-FFF2-40B4-BE49-F238E27FC236}">
              <a16:creationId xmlns:a16="http://schemas.microsoft.com/office/drawing/2014/main" id="{D2EBF957-D19F-4A2B-81CC-24E9BEAD55B0}"/>
            </a:ext>
          </a:extLst>
        </xdr:cNvPr>
        <xdr:cNvSpPr txBox="1"/>
      </xdr:nvSpPr>
      <xdr:spPr>
        <a:xfrm>
          <a:off x="2385704" y="138803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88</xdr:row>
      <xdr:rowOff>149877</xdr:rowOff>
    </xdr:from>
    <xdr:ext cx="762000" cy="259045"/>
    <xdr:sp macro="" textlink="">
      <xdr:nvSpPr>
        <xdr:cNvPr id="169" name="テキスト ボックス 168">
          <a:extLst>
            <a:ext uri="{FF2B5EF4-FFF2-40B4-BE49-F238E27FC236}">
              <a16:creationId xmlns:a16="http://schemas.microsoft.com/office/drawing/2014/main" id="{8DCE3EA1-1AD5-48E9-8AF1-4B8E12241F3A}"/>
            </a:ext>
          </a:extLst>
        </xdr:cNvPr>
        <xdr:cNvSpPr txBox="1"/>
      </xdr:nvSpPr>
      <xdr:spPr>
        <a:xfrm>
          <a:off x="391922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170" name="テキスト ボックス 169">
          <a:extLst>
            <a:ext uri="{FF2B5EF4-FFF2-40B4-BE49-F238E27FC236}">
              <a16:creationId xmlns:a16="http://schemas.microsoft.com/office/drawing/2014/main" id="{B0489CD9-C179-425D-A980-C321FAEEFB4C}"/>
            </a:ext>
          </a:extLst>
        </xdr:cNvPr>
        <xdr:cNvSpPr txBox="1"/>
      </xdr:nvSpPr>
      <xdr:spPr>
        <a:xfrm>
          <a:off x="31877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171" name="テキスト ボックス 170">
          <a:extLst>
            <a:ext uri="{FF2B5EF4-FFF2-40B4-BE49-F238E27FC236}">
              <a16:creationId xmlns:a16="http://schemas.microsoft.com/office/drawing/2014/main" id="{744EC546-CD53-4769-977C-E30EF58B5380}"/>
            </a:ext>
          </a:extLst>
        </xdr:cNvPr>
        <xdr:cNvSpPr txBox="1"/>
      </xdr:nvSpPr>
      <xdr:spPr>
        <a:xfrm>
          <a:off x="23977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172" name="テキスト ボックス 171">
          <a:extLst>
            <a:ext uri="{FF2B5EF4-FFF2-40B4-BE49-F238E27FC236}">
              <a16:creationId xmlns:a16="http://schemas.microsoft.com/office/drawing/2014/main" id="{5D2B7313-BBAA-48E4-A4FC-0BDAC9CF0E62}"/>
            </a:ext>
          </a:extLst>
        </xdr:cNvPr>
        <xdr:cNvSpPr txBox="1"/>
      </xdr:nvSpPr>
      <xdr:spPr>
        <a:xfrm>
          <a:off x="16230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173" name="テキスト ボックス 172">
          <a:extLst>
            <a:ext uri="{FF2B5EF4-FFF2-40B4-BE49-F238E27FC236}">
              <a16:creationId xmlns:a16="http://schemas.microsoft.com/office/drawing/2014/main" id="{56ECF95A-56AC-4D7D-AB46-D41819C0E82B}"/>
            </a:ext>
          </a:extLst>
        </xdr:cNvPr>
        <xdr:cNvSpPr txBox="1"/>
      </xdr:nvSpPr>
      <xdr:spPr>
        <a:xfrm>
          <a:off x="8407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80</xdr:row>
      <xdr:rowOff>117929</xdr:rowOff>
    </xdr:from>
    <xdr:to>
      <xdr:col>15</xdr:col>
      <xdr:colOff>101600</xdr:colOff>
      <xdr:row>81</xdr:row>
      <xdr:rowOff>48079</xdr:rowOff>
    </xdr:to>
    <xdr:sp macro="" textlink="">
      <xdr:nvSpPr>
        <xdr:cNvPr id="174" name="楕円 173">
          <a:extLst>
            <a:ext uri="{FF2B5EF4-FFF2-40B4-BE49-F238E27FC236}">
              <a16:creationId xmlns:a16="http://schemas.microsoft.com/office/drawing/2014/main" id="{19EDE75B-B45B-4A21-A2C2-6E4A35435BB0}"/>
            </a:ext>
          </a:extLst>
        </xdr:cNvPr>
        <xdr:cNvSpPr/>
      </xdr:nvSpPr>
      <xdr:spPr>
        <a:xfrm>
          <a:off x="2514600" y="13529129"/>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79</xdr:row>
      <xdr:rowOff>64606</xdr:rowOff>
    </xdr:from>
    <xdr:ext cx="405111" cy="259045"/>
    <xdr:sp macro="" textlink="">
      <xdr:nvSpPr>
        <xdr:cNvPr id="175" name="n_2mainValue【福祉施設】&#10;有形固定資産減価償却率">
          <a:extLst>
            <a:ext uri="{FF2B5EF4-FFF2-40B4-BE49-F238E27FC236}">
              <a16:creationId xmlns:a16="http://schemas.microsoft.com/office/drawing/2014/main" id="{066A007D-1173-4B9B-9F20-4284FC1C479C}"/>
            </a:ext>
          </a:extLst>
        </xdr:cNvPr>
        <xdr:cNvSpPr txBox="1"/>
      </xdr:nvSpPr>
      <xdr:spPr>
        <a:xfrm>
          <a:off x="2385704" y="133081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176" name="正方形/長方形 175">
          <a:extLst>
            <a:ext uri="{FF2B5EF4-FFF2-40B4-BE49-F238E27FC236}">
              <a16:creationId xmlns:a16="http://schemas.microsoft.com/office/drawing/2014/main" id="{5AE71532-E0DC-4892-840D-B73F66A7483A}"/>
            </a:ext>
          </a:extLst>
        </xdr:cNvPr>
        <xdr:cNvSpPr/>
      </xdr:nvSpPr>
      <xdr:spPr>
        <a:xfrm>
          <a:off x="5826760" y="1155192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177" name="正方形/長方形 176">
          <a:extLst>
            <a:ext uri="{FF2B5EF4-FFF2-40B4-BE49-F238E27FC236}">
              <a16:creationId xmlns:a16="http://schemas.microsoft.com/office/drawing/2014/main" id="{9043B154-9E4B-4947-B11B-9135FB75638C}"/>
            </a:ext>
          </a:extLst>
        </xdr:cNvPr>
        <xdr:cNvSpPr/>
      </xdr:nvSpPr>
      <xdr:spPr>
        <a:xfrm>
          <a:off x="59309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178" name="正方形/長方形 177">
          <a:extLst>
            <a:ext uri="{FF2B5EF4-FFF2-40B4-BE49-F238E27FC236}">
              <a16:creationId xmlns:a16="http://schemas.microsoft.com/office/drawing/2014/main" id="{42871BDE-29C0-4101-A1DE-81F4E791E0E5}"/>
            </a:ext>
          </a:extLst>
        </xdr:cNvPr>
        <xdr:cNvSpPr/>
      </xdr:nvSpPr>
      <xdr:spPr>
        <a:xfrm>
          <a:off x="59309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179" name="正方形/長方形 178">
          <a:extLst>
            <a:ext uri="{FF2B5EF4-FFF2-40B4-BE49-F238E27FC236}">
              <a16:creationId xmlns:a16="http://schemas.microsoft.com/office/drawing/2014/main" id="{4A4AA81D-E9CB-4F88-99B0-03D24ACB8B19}"/>
            </a:ext>
          </a:extLst>
        </xdr:cNvPr>
        <xdr:cNvSpPr/>
      </xdr:nvSpPr>
      <xdr:spPr>
        <a:xfrm>
          <a:off x="68326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180" name="正方形/長方形 179">
          <a:extLst>
            <a:ext uri="{FF2B5EF4-FFF2-40B4-BE49-F238E27FC236}">
              <a16:creationId xmlns:a16="http://schemas.microsoft.com/office/drawing/2014/main" id="{83EB3B22-9D73-4BDA-AFFF-4923573DAC6B}"/>
            </a:ext>
          </a:extLst>
        </xdr:cNvPr>
        <xdr:cNvSpPr/>
      </xdr:nvSpPr>
      <xdr:spPr>
        <a:xfrm>
          <a:off x="68326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181" name="正方形/長方形 180">
          <a:extLst>
            <a:ext uri="{FF2B5EF4-FFF2-40B4-BE49-F238E27FC236}">
              <a16:creationId xmlns:a16="http://schemas.microsoft.com/office/drawing/2014/main" id="{0D09652D-F9ED-4B0F-88DC-73112B7975A7}"/>
            </a:ext>
          </a:extLst>
        </xdr:cNvPr>
        <xdr:cNvSpPr/>
      </xdr:nvSpPr>
      <xdr:spPr>
        <a:xfrm>
          <a:off x="78384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182" name="正方形/長方形 181">
          <a:extLst>
            <a:ext uri="{FF2B5EF4-FFF2-40B4-BE49-F238E27FC236}">
              <a16:creationId xmlns:a16="http://schemas.microsoft.com/office/drawing/2014/main" id="{1A7BFC3E-CFD1-4BCF-8FD4-C19BA40D02D0}"/>
            </a:ext>
          </a:extLst>
        </xdr:cNvPr>
        <xdr:cNvSpPr/>
      </xdr:nvSpPr>
      <xdr:spPr>
        <a:xfrm>
          <a:off x="78384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183" name="正方形/長方形 182">
          <a:extLst>
            <a:ext uri="{FF2B5EF4-FFF2-40B4-BE49-F238E27FC236}">
              <a16:creationId xmlns:a16="http://schemas.microsoft.com/office/drawing/2014/main" id="{63F747CD-D6C5-4B73-A0B6-455AA8885777}"/>
            </a:ext>
          </a:extLst>
        </xdr:cNvPr>
        <xdr:cNvSpPr/>
      </xdr:nvSpPr>
      <xdr:spPr>
        <a:xfrm>
          <a:off x="5826760" y="1266825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184" name="テキスト ボックス 183">
          <a:extLst>
            <a:ext uri="{FF2B5EF4-FFF2-40B4-BE49-F238E27FC236}">
              <a16:creationId xmlns:a16="http://schemas.microsoft.com/office/drawing/2014/main" id="{7DCFDBA1-B999-48F9-BFAC-A251DFB05B67}"/>
            </a:ext>
          </a:extLst>
        </xdr:cNvPr>
        <xdr:cNvSpPr txBox="1"/>
      </xdr:nvSpPr>
      <xdr:spPr>
        <a:xfrm>
          <a:off x="5788660" y="1248156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185" name="直線コネクタ 184">
          <a:extLst>
            <a:ext uri="{FF2B5EF4-FFF2-40B4-BE49-F238E27FC236}">
              <a16:creationId xmlns:a16="http://schemas.microsoft.com/office/drawing/2014/main" id="{D6B1F586-0C51-400F-A37C-13BA06A7A740}"/>
            </a:ext>
          </a:extLst>
        </xdr:cNvPr>
        <xdr:cNvCxnSpPr/>
      </xdr:nvCxnSpPr>
      <xdr:spPr>
        <a:xfrm>
          <a:off x="5826760" y="1490472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186" name="直線コネクタ 185">
          <a:extLst>
            <a:ext uri="{FF2B5EF4-FFF2-40B4-BE49-F238E27FC236}">
              <a16:creationId xmlns:a16="http://schemas.microsoft.com/office/drawing/2014/main" id="{36E61D4B-7EC6-4D9C-A525-9699010E81BE}"/>
            </a:ext>
          </a:extLst>
        </xdr:cNvPr>
        <xdr:cNvCxnSpPr/>
      </xdr:nvCxnSpPr>
      <xdr:spPr>
        <a:xfrm>
          <a:off x="5826760" y="145313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187" name="テキスト ボックス 186">
          <a:extLst>
            <a:ext uri="{FF2B5EF4-FFF2-40B4-BE49-F238E27FC236}">
              <a16:creationId xmlns:a16="http://schemas.microsoft.com/office/drawing/2014/main" id="{953A6B74-092A-4DDC-BE4A-2B58D4BAA3DD}"/>
            </a:ext>
          </a:extLst>
        </xdr:cNvPr>
        <xdr:cNvSpPr txBox="1"/>
      </xdr:nvSpPr>
      <xdr:spPr>
        <a:xfrm>
          <a:off x="5405301" y="143929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188" name="直線コネクタ 187">
          <a:extLst>
            <a:ext uri="{FF2B5EF4-FFF2-40B4-BE49-F238E27FC236}">
              <a16:creationId xmlns:a16="http://schemas.microsoft.com/office/drawing/2014/main" id="{4F436F33-D113-413A-8EE8-EB12AB7F3045}"/>
            </a:ext>
          </a:extLst>
        </xdr:cNvPr>
        <xdr:cNvCxnSpPr/>
      </xdr:nvCxnSpPr>
      <xdr:spPr>
        <a:xfrm>
          <a:off x="5826760" y="1415796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189" name="テキスト ボックス 188">
          <a:extLst>
            <a:ext uri="{FF2B5EF4-FFF2-40B4-BE49-F238E27FC236}">
              <a16:creationId xmlns:a16="http://schemas.microsoft.com/office/drawing/2014/main" id="{4EC87DA9-9B80-457C-BF41-E9A3E75539C8}"/>
            </a:ext>
          </a:extLst>
        </xdr:cNvPr>
        <xdr:cNvSpPr txBox="1"/>
      </xdr:nvSpPr>
      <xdr:spPr>
        <a:xfrm>
          <a:off x="5405301" y="140195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190" name="直線コネクタ 189">
          <a:extLst>
            <a:ext uri="{FF2B5EF4-FFF2-40B4-BE49-F238E27FC236}">
              <a16:creationId xmlns:a16="http://schemas.microsoft.com/office/drawing/2014/main" id="{D15879FE-693F-4980-BE64-CA7E14D203A2}"/>
            </a:ext>
          </a:extLst>
        </xdr:cNvPr>
        <xdr:cNvCxnSpPr/>
      </xdr:nvCxnSpPr>
      <xdr:spPr>
        <a:xfrm>
          <a:off x="5826760" y="1378458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191" name="テキスト ボックス 190">
          <a:extLst>
            <a:ext uri="{FF2B5EF4-FFF2-40B4-BE49-F238E27FC236}">
              <a16:creationId xmlns:a16="http://schemas.microsoft.com/office/drawing/2014/main" id="{0D9E07ED-F7CB-4B48-AA70-B93363ECC1E1}"/>
            </a:ext>
          </a:extLst>
        </xdr:cNvPr>
        <xdr:cNvSpPr txBox="1"/>
      </xdr:nvSpPr>
      <xdr:spPr>
        <a:xfrm>
          <a:off x="5405301" y="136461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192" name="直線コネクタ 191">
          <a:extLst>
            <a:ext uri="{FF2B5EF4-FFF2-40B4-BE49-F238E27FC236}">
              <a16:creationId xmlns:a16="http://schemas.microsoft.com/office/drawing/2014/main" id="{A554BE21-C103-46BE-899C-CF443C173E3F}"/>
            </a:ext>
          </a:extLst>
        </xdr:cNvPr>
        <xdr:cNvCxnSpPr/>
      </xdr:nvCxnSpPr>
      <xdr:spPr>
        <a:xfrm>
          <a:off x="5826760" y="1341120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29227</xdr:rowOff>
    </xdr:from>
    <xdr:ext cx="467179" cy="259045"/>
    <xdr:sp macro="" textlink="">
      <xdr:nvSpPr>
        <xdr:cNvPr id="193" name="テキスト ボックス 192">
          <a:extLst>
            <a:ext uri="{FF2B5EF4-FFF2-40B4-BE49-F238E27FC236}">
              <a16:creationId xmlns:a16="http://schemas.microsoft.com/office/drawing/2014/main" id="{8E30C639-598C-483C-AC88-4903A99C54E2}"/>
            </a:ext>
          </a:extLst>
        </xdr:cNvPr>
        <xdr:cNvSpPr txBox="1"/>
      </xdr:nvSpPr>
      <xdr:spPr>
        <a:xfrm>
          <a:off x="5405301" y="132727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194" name="直線コネクタ 193">
          <a:extLst>
            <a:ext uri="{FF2B5EF4-FFF2-40B4-BE49-F238E27FC236}">
              <a16:creationId xmlns:a16="http://schemas.microsoft.com/office/drawing/2014/main" id="{7109A488-5584-4238-8907-8C2EDAF9D0B5}"/>
            </a:ext>
          </a:extLst>
        </xdr:cNvPr>
        <xdr:cNvCxnSpPr/>
      </xdr:nvCxnSpPr>
      <xdr:spPr>
        <a:xfrm>
          <a:off x="5826760" y="1304163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162577</xdr:rowOff>
    </xdr:from>
    <xdr:ext cx="467179" cy="259045"/>
    <xdr:sp macro="" textlink="">
      <xdr:nvSpPr>
        <xdr:cNvPr id="195" name="テキスト ボックス 194">
          <a:extLst>
            <a:ext uri="{FF2B5EF4-FFF2-40B4-BE49-F238E27FC236}">
              <a16:creationId xmlns:a16="http://schemas.microsoft.com/office/drawing/2014/main" id="{B78A82BE-3218-48AA-B42F-630690AFFCE8}"/>
            </a:ext>
          </a:extLst>
        </xdr:cNvPr>
        <xdr:cNvSpPr txBox="1"/>
      </xdr:nvSpPr>
      <xdr:spPr>
        <a:xfrm>
          <a:off x="5405301" y="129032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196" name="直線コネクタ 195">
          <a:extLst>
            <a:ext uri="{FF2B5EF4-FFF2-40B4-BE49-F238E27FC236}">
              <a16:creationId xmlns:a16="http://schemas.microsoft.com/office/drawing/2014/main" id="{FCC62364-6D49-4E9B-B822-8F1E82DFF8F6}"/>
            </a:ext>
          </a:extLst>
        </xdr:cNvPr>
        <xdr:cNvCxnSpPr/>
      </xdr:nvCxnSpPr>
      <xdr:spPr>
        <a:xfrm>
          <a:off x="5826760" y="1266825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197" name="テキスト ボックス 196">
          <a:extLst>
            <a:ext uri="{FF2B5EF4-FFF2-40B4-BE49-F238E27FC236}">
              <a16:creationId xmlns:a16="http://schemas.microsoft.com/office/drawing/2014/main" id="{B4306CE5-840E-4059-8737-2FDCF261B68F}"/>
            </a:ext>
          </a:extLst>
        </xdr:cNvPr>
        <xdr:cNvSpPr txBox="1"/>
      </xdr:nvSpPr>
      <xdr:spPr>
        <a:xfrm>
          <a:off x="5405301"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198" name="【福祉施設】&#10;一人当たり面積グラフ枠">
          <a:extLst>
            <a:ext uri="{FF2B5EF4-FFF2-40B4-BE49-F238E27FC236}">
              <a16:creationId xmlns:a16="http://schemas.microsoft.com/office/drawing/2014/main" id="{B128E961-7F50-4D76-AC2A-883126BC288B}"/>
            </a:ext>
          </a:extLst>
        </xdr:cNvPr>
        <xdr:cNvSpPr/>
      </xdr:nvSpPr>
      <xdr:spPr>
        <a:xfrm>
          <a:off x="5826760" y="1266825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42290</xdr:rowOff>
    </xdr:from>
    <xdr:to>
      <xdr:col>54</xdr:col>
      <xdr:colOff>189865</xdr:colOff>
      <xdr:row>86</xdr:row>
      <xdr:rowOff>101727</xdr:rowOff>
    </xdr:to>
    <xdr:cxnSp macro="">
      <xdr:nvCxnSpPr>
        <xdr:cNvPr id="199" name="直線コネクタ 198">
          <a:extLst>
            <a:ext uri="{FF2B5EF4-FFF2-40B4-BE49-F238E27FC236}">
              <a16:creationId xmlns:a16="http://schemas.microsoft.com/office/drawing/2014/main" id="{D1832A6E-815B-47ED-8B7F-959C51F6E229}"/>
            </a:ext>
          </a:extLst>
        </xdr:cNvPr>
        <xdr:cNvCxnSpPr/>
      </xdr:nvCxnSpPr>
      <xdr:spPr>
        <a:xfrm flipV="1">
          <a:off x="9219565" y="13118210"/>
          <a:ext cx="0" cy="14005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105554</xdr:rowOff>
    </xdr:from>
    <xdr:ext cx="469744" cy="259045"/>
    <xdr:sp macro="" textlink="">
      <xdr:nvSpPr>
        <xdr:cNvPr id="200" name="【福祉施設】&#10;一人当たり面積最小値テキスト">
          <a:extLst>
            <a:ext uri="{FF2B5EF4-FFF2-40B4-BE49-F238E27FC236}">
              <a16:creationId xmlns:a16="http://schemas.microsoft.com/office/drawing/2014/main" id="{7EBEFEA4-FC9B-43E9-9807-981498289BC9}"/>
            </a:ext>
          </a:extLst>
        </xdr:cNvPr>
        <xdr:cNvSpPr txBox="1"/>
      </xdr:nvSpPr>
      <xdr:spPr>
        <a:xfrm>
          <a:off x="9258300" y="145225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101727</xdr:rowOff>
    </xdr:from>
    <xdr:to>
      <xdr:col>55</xdr:col>
      <xdr:colOff>88900</xdr:colOff>
      <xdr:row>86</xdr:row>
      <xdr:rowOff>101727</xdr:rowOff>
    </xdr:to>
    <xdr:cxnSp macro="">
      <xdr:nvCxnSpPr>
        <xdr:cNvPr id="201" name="直線コネクタ 200">
          <a:extLst>
            <a:ext uri="{FF2B5EF4-FFF2-40B4-BE49-F238E27FC236}">
              <a16:creationId xmlns:a16="http://schemas.microsoft.com/office/drawing/2014/main" id="{708D5537-3585-42C3-9A10-5D9818803409}"/>
            </a:ext>
          </a:extLst>
        </xdr:cNvPr>
        <xdr:cNvCxnSpPr/>
      </xdr:nvCxnSpPr>
      <xdr:spPr>
        <a:xfrm>
          <a:off x="9154160" y="1451876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160417</xdr:rowOff>
    </xdr:from>
    <xdr:ext cx="469744" cy="259045"/>
    <xdr:sp macro="" textlink="">
      <xdr:nvSpPr>
        <xdr:cNvPr id="202" name="【福祉施設】&#10;一人当たり面積最大値テキスト">
          <a:extLst>
            <a:ext uri="{FF2B5EF4-FFF2-40B4-BE49-F238E27FC236}">
              <a16:creationId xmlns:a16="http://schemas.microsoft.com/office/drawing/2014/main" id="{88CE4FEC-F369-49D5-BE99-F59066C4F98C}"/>
            </a:ext>
          </a:extLst>
        </xdr:cNvPr>
        <xdr:cNvSpPr txBox="1"/>
      </xdr:nvSpPr>
      <xdr:spPr>
        <a:xfrm>
          <a:off x="9258300" y="129010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42290</xdr:rowOff>
    </xdr:from>
    <xdr:to>
      <xdr:col>55</xdr:col>
      <xdr:colOff>88900</xdr:colOff>
      <xdr:row>78</xdr:row>
      <xdr:rowOff>42290</xdr:rowOff>
    </xdr:to>
    <xdr:cxnSp macro="">
      <xdr:nvCxnSpPr>
        <xdr:cNvPr id="203" name="直線コネクタ 202">
          <a:extLst>
            <a:ext uri="{FF2B5EF4-FFF2-40B4-BE49-F238E27FC236}">
              <a16:creationId xmlns:a16="http://schemas.microsoft.com/office/drawing/2014/main" id="{5C7A85A2-DA06-4236-BD6C-450AC10C10A5}"/>
            </a:ext>
          </a:extLst>
        </xdr:cNvPr>
        <xdr:cNvCxnSpPr/>
      </xdr:nvCxnSpPr>
      <xdr:spPr>
        <a:xfrm>
          <a:off x="9154160" y="1311821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18305</xdr:rowOff>
    </xdr:from>
    <xdr:ext cx="469744" cy="259045"/>
    <xdr:sp macro="" textlink="">
      <xdr:nvSpPr>
        <xdr:cNvPr id="204" name="【福祉施設】&#10;一人当たり面積平均値テキスト">
          <a:extLst>
            <a:ext uri="{FF2B5EF4-FFF2-40B4-BE49-F238E27FC236}">
              <a16:creationId xmlns:a16="http://schemas.microsoft.com/office/drawing/2014/main" id="{90AC32F4-9AFE-40A9-A126-AE31648542AE}"/>
            </a:ext>
          </a:extLst>
        </xdr:cNvPr>
        <xdr:cNvSpPr txBox="1"/>
      </xdr:nvSpPr>
      <xdr:spPr>
        <a:xfrm>
          <a:off x="9258300" y="1410006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39878</xdr:rowOff>
    </xdr:from>
    <xdr:to>
      <xdr:col>55</xdr:col>
      <xdr:colOff>50800</xdr:colOff>
      <xdr:row>84</xdr:row>
      <xdr:rowOff>141478</xdr:rowOff>
    </xdr:to>
    <xdr:sp macro="" textlink="">
      <xdr:nvSpPr>
        <xdr:cNvPr id="205" name="フローチャート: 判断 204">
          <a:extLst>
            <a:ext uri="{FF2B5EF4-FFF2-40B4-BE49-F238E27FC236}">
              <a16:creationId xmlns:a16="http://schemas.microsoft.com/office/drawing/2014/main" id="{59EEEF9F-7497-46C6-ADC8-EC9F4E7CEFDD}"/>
            </a:ext>
          </a:extLst>
        </xdr:cNvPr>
        <xdr:cNvSpPr/>
      </xdr:nvSpPr>
      <xdr:spPr>
        <a:xfrm>
          <a:off x="9192260" y="14121638"/>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84</xdr:row>
      <xdr:rowOff>81407</xdr:rowOff>
    </xdr:from>
    <xdr:to>
      <xdr:col>50</xdr:col>
      <xdr:colOff>165100</xdr:colOff>
      <xdr:row>85</xdr:row>
      <xdr:rowOff>11557</xdr:rowOff>
    </xdr:to>
    <xdr:sp macro="" textlink="">
      <xdr:nvSpPr>
        <xdr:cNvPr id="206" name="フローチャート: 判断 205">
          <a:extLst>
            <a:ext uri="{FF2B5EF4-FFF2-40B4-BE49-F238E27FC236}">
              <a16:creationId xmlns:a16="http://schemas.microsoft.com/office/drawing/2014/main" id="{4B96050E-7394-4393-9481-DBB6755959B4}"/>
            </a:ext>
          </a:extLst>
        </xdr:cNvPr>
        <xdr:cNvSpPr/>
      </xdr:nvSpPr>
      <xdr:spPr>
        <a:xfrm>
          <a:off x="8445500" y="14163167"/>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83</xdr:row>
      <xdr:rowOff>28084</xdr:rowOff>
    </xdr:from>
    <xdr:ext cx="469744" cy="259045"/>
    <xdr:sp macro="" textlink="">
      <xdr:nvSpPr>
        <xdr:cNvPr id="207" name="n_1aveValue【福祉施設】&#10;一人当たり面積">
          <a:extLst>
            <a:ext uri="{FF2B5EF4-FFF2-40B4-BE49-F238E27FC236}">
              <a16:creationId xmlns:a16="http://schemas.microsoft.com/office/drawing/2014/main" id="{200957C0-F5A4-4637-B17F-78DE3EBE5DEC}"/>
            </a:ext>
          </a:extLst>
        </xdr:cNvPr>
        <xdr:cNvSpPr txBox="1"/>
      </xdr:nvSpPr>
      <xdr:spPr>
        <a:xfrm>
          <a:off x="8271587" y="139422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84</xdr:row>
      <xdr:rowOff>108077</xdr:rowOff>
    </xdr:from>
    <xdr:to>
      <xdr:col>46</xdr:col>
      <xdr:colOff>38100</xdr:colOff>
      <xdr:row>85</xdr:row>
      <xdr:rowOff>38227</xdr:rowOff>
    </xdr:to>
    <xdr:sp macro="" textlink="">
      <xdr:nvSpPr>
        <xdr:cNvPr id="208" name="フローチャート: 判断 207">
          <a:extLst>
            <a:ext uri="{FF2B5EF4-FFF2-40B4-BE49-F238E27FC236}">
              <a16:creationId xmlns:a16="http://schemas.microsoft.com/office/drawing/2014/main" id="{A92C2500-E5A9-4EB4-9E01-C947DF2F4017}"/>
            </a:ext>
          </a:extLst>
        </xdr:cNvPr>
        <xdr:cNvSpPr/>
      </xdr:nvSpPr>
      <xdr:spPr>
        <a:xfrm>
          <a:off x="7670800" y="14189837"/>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85</xdr:row>
      <xdr:rowOff>29354</xdr:rowOff>
    </xdr:from>
    <xdr:ext cx="469744" cy="259045"/>
    <xdr:sp macro="" textlink="">
      <xdr:nvSpPr>
        <xdr:cNvPr id="209" name="n_2aveValue【福祉施設】&#10;一人当たり面積">
          <a:extLst>
            <a:ext uri="{FF2B5EF4-FFF2-40B4-BE49-F238E27FC236}">
              <a16:creationId xmlns:a16="http://schemas.microsoft.com/office/drawing/2014/main" id="{30DBE53E-CBAA-4D0B-A94F-F03EEEEEA500}"/>
            </a:ext>
          </a:extLst>
        </xdr:cNvPr>
        <xdr:cNvSpPr txBox="1"/>
      </xdr:nvSpPr>
      <xdr:spPr>
        <a:xfrm>
          <a:off x="7509587" y="142787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88</xdr:row>
      <xdr:rowOff>149877</xdr:rowOff>
    </xdr:from>
    <xdr:ext cx="762000" cy="259045"/>
    <xdr:sp macro="" textlink="">
      <xdr:nvSpPr>
        <xdr:cNvPr id="210" name="テキスト ボックス 209">
          <a:extLst>
            <a:ext uri="{FF2B5EF4-FFF2-40B4-BE49-F238E27FC236}">
              <a16:creationId xmlns:a16="http://schemas.microsoft.com/office/drawing/2014/main" id="{91181A00-4D4F-4320-A795-4A15F594A9BE}"/>
            </a:ext>
          </a:extLst>
        </xdr:cNvPr>
        <xdr:cNvSpPr txBox="1"/>
      </xdr:nvSpPr>
      <xdr:spPr>
        <a:xfrm>
          <a:off x="90525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211" name="テキスト ボックス 210">
          <a:extLst>
            <a:ext uri="{FF2B5EF4-FFF2-40B4-BE49-F238E27FC236}">
              <a16:creationId xmlns:a16="http://schemas.microsoft.com/office/drawing/2014/main" id="{96CC875A-38D4-4129-93FF-99E9D5948840}"/>
            </a:ext>
          </a:extLst>
        </xdr:cNvPr>
        <xdr:cNvSpPr txBox="1"/>
      </xdr:nvSpPr>
      <xdr:spPr>
        <a:xfrm>
          <a:off x="83286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212" name="テキスト ボックス 211">
          <a:extLst>
            <a:ext uri="{FF2B5EF4-FFF2-40B4-BE49-F238E27FC236}">
              <a16:creationId xmlns:a16="http://schemas.microsoft.com/office/drawing/2014/main" id="{8B9839DC-8567-48BE-9A7F-C344DFEC75D8}"/>
            </a:ext>
          </a:extLst>
        </xdr:cNvPr>
        <xdr:cNvSpPr txBox="1"/>
      </xdr:nvSpPr>
      <xdr:spPr>
        <a:xfrm>
          <a:off x="75463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213" name="テキスト ボックス 212">
          <a:extLst>
            <a:ext uri="{FF2B5EF4-FFF2-40B4-BE49-F238E27FC236}">
              <a16:creationId xmlns:a16="http://schemas.microsoft.com/office/drawing/2014/main" id="{1D9DB446-3113-40BB-9C14-D6CFEB2B717C}"/>
            </a:ext>
          </a:extLst>
        </xdr:cNvPr>
        <xdr:cNvSpPr txBox="1"/>
      </xdr:nvSpPr>
      <xdr:spPr>
        <a:xfrm>
          <a:off x="67564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214" name="テキスト ボックス 213">
          <a:extLst>
            <a:ext uri="{FF2B5EF4-FFF2-40B4-BE49-F238E27FC236}">
              <a16:creationId xmlns:a16="http://schemas.microsoft.com/office/drawing/2014/main" id="{0444E23F-32A7-4383-83CA-0B48825C0242}"/>
            </a:ext>
          </a:extLst>
        </xdr:cNvPr>
        <xdr:cNvSpPr txBox="1"/>
      </xdr:nvSpPr>
      <xdr:spPr>
        <a:xfrm>
          <a:off x="59817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84</xdr:row>
      <xdr:rowOff>24257</xdr:rowOff>
    </xdr:from>
    <xdr:to>
      <xdr:col>46</xdr:col>
      <xdr:colOff>38100</xdr:colOff>
      <xdr:row>84</xdr:row>
      <xdr:rowOff>125857</xdr:rowOff>
    </xdr:to>
    <xdr:sp macro="" textlink="">
      <xdr:nvSpPr>
        <xdr:cNvPr id="215" name="楕円 214">
          <a:extLst>
            <a:ext uri="{FF2B5EF4-FFF2-40B4-BE49-F238E27FC236}">
              <a16:creationId xmlns:a16="http://schemas.microsoft.com/office/drawing/2014/main" id="{F23C8871-684C-495E-A0CF-F5FCA636DB51}"/>
            </a:ext>
          </a:extLst>
        </xdr:cNvPr>
        <xdr:cNvSpPr/>
      </xdr:nvSpPr>
      <xdr:spPr>
        <a:xfrm>
          <a:off x="7670800" y="14106017"/>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82</xdr:row>
      <xdr:rowOff>142384</xdr:rowOff>
    </xdr:from>
    <xdr:ext cx="469744" cy="259045"/>
    <xdr:sp macro="" textlink="">
      <xdr:nvSpPr>
        <xdr:cNvPr id="216" name="n_2mainValue【福祉施設】&#10;一人当たり面積">
          <a:extLst>
            <a:ext uri="{FF2B5EF4-FFF2-40B4-BE49-F238E27FC236}">
              <a16:creationId xmlns:a16="http://schemas.microsoft.com/office/drawing/2014/main" id="{F454D063-F148-4BBD-B31E-6D8BC00B3363}"/>
            </a:ext>
          </a:extLst>
        </xdr:cNvPr>
        <xdr:cNvSpPr txBox="1"/>
      </xdr:nvSpPr>
      <xdr:spPr>
        <a:xfrm>
          <a:off x="7509587" y="138888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217" name="正方形/長方形 216">
          <a:extLst>
            <a:ext uri="{FF2B5EF4-FFF2-40B4-BE49-F238E27FC236}">
              <a16:creationId xmlns:a16="http://schemas.microsoft.com/office/drawing/2014/main" id="{3A2C5D92-FABC-4D2D-8CB6-F7616E9BC775}"/>
            </a:ext>
          </a:extLst>
        </xdr:cNvPr>
        <xdr:cNvSpPr/>
      </xdr:nvSpPr>
      <xdr:spPr>
        <a:xfrm>
          <a:off x="670560" y="15274290"/>
          <a:ext cx="417576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18" name="正方形/長方形 217">
          <a:extLst>
            <a:ext uri="{FF2B5EF4-FFF2-40B4-BE49-F238E27FC236}">
              <a16:creationId xmlns:a16="http://schemas.microsoft.com/office/drawing/2014/main" id="{054E280D-EBD4-4432-9702-A3ABB71FB925}"/>
            </a:ext>
          </a:extLst>
        </xdr:cNvPr>
        <xdr:cNvSpPr/>
      </xdr:nvSpPr>
      <xdr:spPr>
        <a:xfrm>
          <a:off x="79756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19" name="正方形/長方形 218">
          <a:extLst>
            <a:ext uri="{FF2B5EF4-FFF2-40B4-BE49-F238E27FC236}">
              <a16:creationId xmlns:a16="http://schemas.microsoft.com/office/drawing/2014/main" id="{F93A66B2-D502-4714-B3D8-20B1721199D3}"/>
            </a:ext>
          </a:extLst>
        </xdr:cNvPr>
        <xdr:cNvSpPr/>
      </xdr:nvSpPr>
      <xdr:spPr>
        <a:xfrm>
          <a:off x="79756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20" name="正方形/長方形 219">
          <a:extLst>
            <a:ext uri="{FF2B5EF4-FFF2-40B4-BE49-F238E27FC236}">
              <a16:creationId xmlns:a16="http://schemas.microsoft.com/office/drawing/2014/main" id="{9C2EF365-2E74-4487-9052-7A9274296105}"/>
            </a:ext>
          </a:extLst>
        </xdr:cNvPr>
        <xdr:cNvSpPr/>
      </xdr:nvSpPr>
      <xdr:spPr>
        <a:xfrm>
          <a:off x="16764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21" name="正方形/長方形 220">
          <a:extLst>
            <a:ext uri="{FF2B5EF4-FFF2-40B4-BE49-F238E27FC236}">
              <a16:creationId xmlns:a16="http://schemas.microsoft.com/office/drawing/2014/main" id="{8B953D46-3796-4446-B9EA-AEDBF7B68790}"/>
            </a:ext>
          </a:extLst>
        </xdr:cNvPr>
        <xdr:cNvSpPr/>
      </xdr:nvSpPr>
      <xdr:spPr>
        <a:xfrm>
          <a:off x="16764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22" name="正方形/長方形 221">
          <a:extLst>
            <a:ext uri="{FF2B5EF4-FFF2-40B4-BE49-F238E27FC236}">
              <a16:creationId xmlns:a16="http://schemas.microsoft.com/office/drawing/2014/main" id="{AF50D8BA-B672-495E-A945-1BFDDB6F1C44}"/>
            </a:ext>
          </a:extLst>
        </xdr:cNvPr>
        <xdr:cNvSpPr/>
      </xdr:nvSpPr>
      <xdr:spPr>
        <a:xfrm>
          <a:off x="26822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23" name="正方形/長方形 222">
          <a:extLst>
            <a:ext uri="{FF2B5EF4-FFF2-40B4-BE49-F238E27FC236}">
              <a16:creationId xmlns:a16="http://schemas.microsoft.com/office/drawing/2014/main" id="{80FB2D11-1235-4D3A-AC25-DA71D3A0078E}"/>
            </a:ext>
          </a:extLst>
        </xdr:cNvPr>
        <xdr:cNvSpPr/>
      </xdr:nvSpPr>
      <xdr:spPr>
        <a:xfrm>
          <a:off x="26822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24" name="正方形/長方形 223">
          <a:extLst>
            <a:ext uri="{FF2B5EF4-FFF2-40B4-BE49-F238E27FC236}">
              <a16:creationId xmlns:a16="http://schemas.microsoft.com/office/drawing/2014/main" id="{2C91B302-AB86-47FC-B738-29F793EABCD7}"/>
            </a:ext>
          </a:extLst>
        </xdr:cNvPr>
        <xdr:cNvSpPr/>
      </xdr:nvSpPr>
      <xdr:spPr>
        <a:xfrm>
          <a:off x="670560" y="16394430"/>
          <a:ext cx="417576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225" name="テキスト ボックス 224">
          <a:extLst>
            <a:ext uri="{FF2B5EF4-FFF2-40B4-BE49-F238E27FC236}">
              <a16:creationId xmlns:a16="http://schemas.microsoft.com/office/drawing/2014/main" id="{FD8CFE06-3F89-42E2-8362-D94A0871A612}"/>
            </a:ext>
          </a:extLst>
        </xdr:cNvPr>
        <xdr:cNvSpPr txBox="1"/>
      </xdr:nvSpPr>
      <xdr:spPr>
        <a:xfrm>
          <a:off x="655320" y="1620774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226" name="直線コネクタ 225">
          <a:extLst>
            <a:ext uri="{FF2B5EF4-FFF2-40B4-BE49-F238E27FC236}">
              <a16:creationId xmlns:a16="http://schemas.microsoft.com/office/drawing/2014/main" id="{CD68D65E-E1DD-4CF1-A509-A31B8BA6A08F}"/>
            </a:ext>
          </a:extLst>
        </xdr:cNvPr>
        <xdr:cNvCxnSpPr/>
      </xdr:nvCxnSpPr>
      <xdr:spPr>
        <a:xfrm>
          <a:off x="670560" y="186270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110</xdr:row>
      <xdr:rowOff>48277</xdr:rowOff>
    </xdr:from>
    <xdr:ext cx="403059" cy="259045"/>
    <xdr:sp macro="" textlink="">
      <xdr:nvSpPr>
        <xdr:cNvPr id="227" name="テキスト ボックス 226">
          <a:extLst>
            <a:ext uri="{FF2B5EF4-FFF2-40B4-BE49-F238E27FC236}">
              <a16:creationId xmlns:a16="http://schemas.microsoft.com/office/drawing/2014/main" id="{9D1828CF-CF12-4262-9B3C-A7F44128E1D0}"/>
            </a:ext>
          </a:extLst>
        </xdr:cNvPr>
        <xdr:cNvSpPr txBox="1"/>
      </xdr:nvSpPr>
      <xdr:spPr>
        <a:xfrm>
          <a:off x="336081" y="184886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108</xdr:row>
      <xdr:rowOff>76200</xdr:rowOff>
    </xdr:from>
    <xdr:to>
      <xdr:col>28</xdr:col>
      <xdr:colOff>114300</xdr:colOff>
      <xdr:row>108</xdr:row>
      <xdr:rowOff>76200</xdr:rowOff>
    </xdr:to>
    <xdr:cxnSp macro="">
      <xdr:nvCxnSpPr>
        <xdr:cNvPr id="228" name="直線コネクタ 227">
          <a:extLst>
            <a:ext uri="{FF2B5EF4-FFF2-40B4-BE49-F238E27FC236}">
              <a16:creationId xmlns:a16="http://schemas.microsoft.com/office/drawing/2014/main" id="{D0112A38-3DC5-4EF9-9873-74664C80F376}"/>
            </a:ext>
          </a:extLst>
        </xdr:cNvPr>
        <xdr:cNvCxnSpPr/>
      </xdr:nvCxnSpPr>
      <xdr:spPr>
        <a:xfrm>
          <a:off x="670560" y="181813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107</xdr:row>
      <xdr:rowOff>105427</xdr:rowOff>
    </xdr:from>
    <xdr:ext cx="403059" cy="259045"/>
    <xdr:sp macro="" textlink="">
      <xdr:nvSpPr>
        <xdr:cNvPr id="229" name="テキスト ボックス 228">
          <a:extLst>
            <a:ext uri="{FF2B5EF4-FFF2-40B4-BE49-F238E27FC236}">
              <a16:creationId xmlns:a16="http://schemas.microsoft.com/office/drawing/2014/main" id="{075C8104-8642-4732-A6B0-A30E03BC6E6C}"/>
            </a:ext>
          </a:extLst>
        </xdr:cNvPr>
        <xdr:cNvSpPr txBox="1"/>
      </xdr:nvSpPr>
      <xdr:spPr>
        <a:xfrm>
          <a:off x="336081" y="1804290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133350</xdr:rowOff>
    </xdr:from>
    <xdr:to>
      <xdr:col>28</xdr:col>
      <xdr:colOff>114300</xdr:colOff>
      <xdr:row>105</xdr:row>
      <xdr:rowOff>133350</xdr:rowOff>
    </xdr:to>
    <xdr:cxnSp macro="">
      <xdr:nvCxnSpPr>
        <xdr:cNvPr id="230" name="直線コネクタ 229">
          <a:extLst>
            <a:ext uri="{FF2B5EF4-FFF2-40B4-BE49-F238E27FC236}">
              <a16:creationId xmlns:a16="http://schemas.microsoft.com/office/drawing/2014/main" id="{98DE97DB-2948-44EF-82D9-206DE65668D9}"/>
            </a:ext>
          </a:extLst>
        </xdr:cNvPr>
        <xdr:cNvCxnSpPr/>
      </xdr:nvCxnSpPr>
      <xdr:spPr>
        <a:xfrm>
          <a:off x="670560" y="177355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162577</xdr:rowOff>
    </xdr:from>
    <xdr:ext cx="403059" cy="259045"/>
    <xdr:sp macro="" textlink="">
      <xdr:nvSpPr>
        <xdr:cNvPr id="231" name="テキスト ボックス 230">
          <a:extLst>
            <a:ext uri="{FF2B5EF4-FFF2-40B4-BE49-F238E27FC236}">
              <a16:creationId xmlns:a16="http://schemas.microsoft.com/office/drawing/2014/main" id="{5339548E-B1BF-4A6D-B83F-9373A4FD97BB}"/>
            </a:ext>
          </a:extLst>
        </xdr:cNvPr>
        <xdr:cNvSpPr txBox="1"/>
      </xdr:nvSpPr>
      <xdr:spPr>
        <a:xfrm>
          <a:off x="336081" y="1759713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19050</xdr:rowOff>
    </xdr:from>
    <xdr:to>
      <xdr:col>28</xdr:col>
      <xdr:colOff>114300</xdr:colOff>
      <xdr:row>103</xdr:row>
      <xdr:rowOff>19050</xdr:rowOff>
    </xdr:to>
    <xdr:cxnSp macro="">
      <xdr:nvCxnSpPr>
        <xdr:cNvPr id="232" name="直線コネクタ 231">
          <a:extLst>
            <a:ext uri="{FF2B5EF4-FFF2-40B4-BE49-F238E27FC236}">
              <a16:creationId xmlns:a16="http://schemas.microsoft.com/office/drawing/2014/main" id="{CFF7737A-4AB8-4CC8-9D50-97F3DD072F01}"/>
            </a:ext>
          </a:extLst>
        </xdr:cNvPr>
        <xdr:cNvCxnSpPr/>
      </xdr:nvCxnSpPr>
      <xdr:spPr>
        <a:xfrm>
          <a:off x="670560" y="172859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48277</xdr:rowOff>
    </xdr:from>
    <xdr:ext cx="403059" cy="259045"/>
    <xdr:sp macro="" textlink="">
      <xdr:nvSpPr>
        <xdr:cNvPr id="233" name="テキスト ボックス 232">
          <a:extLst>
            <a:ext uri="{FF2B5EF4-FFF2-40B4-BE49-F238E27FC236}">
              <a16:creationId xmlns:a16="http://schemas.microsoft.com/office/drawing/2014/main" id="{A2B22B98-0324-466C-94A8-985F6B2E8CEC}"/>
            </a:ext>
          </a:extLst>
        </xdr:cNvPr>
        <xdr:cNvSpPr txBox="1"/>
      </xdr:nvSpPr>
      <xdr:spPr>
        <a:xfrm>
          <a:off x="336081" y="1714755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76200</xdr:rowOff>
    </xdr:from>
    <xdr:to>
      <xdr:col>28</xdr:col>
      <xdr:colOff>114300</xdr:colOff>
      <xdr:row>100</xdr:row>
      <xdr:rowOff>76200</xdr:rowOff>
    </xdr:to>
    <xdr:cxnSp macro="">
      <xdr:nvCxnSpPr>
        <xdr:cNvPr id="234" name="直線コネクタ 233">
          <a:extLst>
            <a:ext uri="{FF2B5EF4-FFF2-40B4-BE49-F238E27FC236}">
              <a16:creationId xmlns:a16="http://schemas.microsoft.com/office/drawing/2014/main" id="{B07A8ADD-8F3D-4DFB-A1B4-E2EA1425C8FA}"/>
            </a:ext>
          </a:extLst>
        </xdr:cNvPr>
        <xdr:cNvCxnSpPr/>
      </xdr:nvCxnSpPr>
      <xdr:spPr>
        <a:xfrm>
          <a:off x="670560" y="168402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99</xdr:row>
      <xdr:rowOff>105427</xdr:rowOff>
    </xdr:from>
    <xdr:ext cx="467179" cy="259045"/>
    <xdr:sp macro="" textlink="">
      <xdr:nvSpPr>
        <xdr:cNvPr id="235" name="テキスト ボックス 234">
          <a:extLst>
            <a:ext uri="{FF2B5EF4-FFF2-40B4-BE49-F238E27FC236}">
              <a16:creationId xmlns:a16="http://schemas.microsoft.com/office/drawing/2014/main" id="{0E1C808D-4074-4DC4-A99E-9B8AE1245DCB}"/>
            </a:ext>
          </a:extLst>
        </xdr:cNvPr>
        <xdr:cNvSpPr txBox="1"/>
      </xdr:nvSpPr>
      <xdr:spPr>
        <a:xfrm>
          <a:off x="271961" y="167017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236" name="直線コネクタ 235">
          <a:extLst>
            <a:ext uri="{FF2B5EF4-FFF2-40B4-BE49-F238E27FC236}">
              <a16:creationId xmlns:a16="http://schemas.microsoft.com/office/drawing/2014/main" id="{4DEA557F-7E52-4D3E-9D32-F5C5DDD65B2F}"/>
            </a:ext>
          </a:extLst>
        </xdr:cNvPr>
        <xdr:cNvCxnSpPr/>
      </xdr:nvCxnSpPr>
      <xdr:spPr>
        <a:xfrm>
          <a:off x="670560" y="163944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96</xdr:row>
      <xdr:rowOff>162577</xdr:rowOff>
    </xdr:from>
    <xdr:ext cx="467179" cy="259045"/>
    <xdr:sp macro="" textlink="">
      <xdr:nvSpPr>
        <xdr:cNvPr id="237" name="テキスト ボックス 236">
          <a:extLst>
            <a:ext uri="{FF2B5EF4-FFF2-40B4-BE49-F238E27FC236}">
              <a16:creationId xmlns:a16="http://schemas.microsoft.com/office/drawing/2014/main" id="{A6090660-0B7C-49DF-A949-8C2FEA4441B6}"/>
            </a:ext>
          </a:extLst>
        </xdr:cNvPr>
        <xdr:cNvSpPr txBox="1"/>
      </xdr:nvSpPr>
      <xdr:spPr>
        <a:xfrm>
          <a:off x="271961" y="162560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238" name="【市民会館】&#10;有形固定資産減価償却率グラフ枠">
          <a:extLst>
            <a:ext uri="{FF2B5EF4-FFF2-40B4-BE49-F238E27FC236}">
              <a16:creationId xmlns:a16="http://schemas.microsoft.com/office/drawing/2014/main" id="{E4939FC9-BDED-4809-9DF5-3BB17DD94DF7}"/>
            </a:ext>
          </a:extLst>
        </xdr:cNvPr>
        <xdr:cNvSpPr/>
      </xdr:nvSpPr>
      <xdr:spPr>
        <a:xfrm>
          <a:off x="670560" y="16394430"/>
          <a:ext cx="417576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142494</xdr:rowOff>
    </xdr:from>
    <xdr:to>
      <xdr:col>24</xdr:col>
      <xdr:colOff>62865</xdr:colOff>
      <xdr:row>109</xdr:row>
      <xdr:rowOff>14478</xdr:rowOff>
    </xdr:to>
    <xdr:cxnSp macro="">
      <xdr:nvCxnSpPr>
        <xdr:cNvPr id="239" name="直線コネクタ 238">
          <a:extLst>
            <a:ext uri="{FF2B5EF4-FFF2-40B4-BE49-F238E27FC236}">
              <a16:creationId xmlns:a16="http://schemas.microsoft.com/office/drawing/2014/main" id="{C217D4CE-F7FA-420D-8450-C596E7645F3F}"/>
            </a:ext>
          </a:extLst>
        </xdr:cNvPr>
        <xdr:cNvCxnSpPr/>
      </xdr:nvCxnSpPr>
      <xdr:spPr>
        <a:xfrm flipV="1">
          <a:off x="4086225" y="16906494"/>
          <a:ext cx="0" cy="13807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18305</xdr:rowOff>
    </xdr:from>
    <xdr:ext cx="405111" cy="259045"/>
    <xdr:sp macro="" textlink="">
      <xdr:nvSpPr>
        <xdr:cNvPr id="240" name="【市民会館】&#10;有形固定資産減価償却率最小値テキスト">
          <a:extLst>
            <a:ext uri="{FF2B5EF4-FFF2-40B4-BE49-F238E27FC236}">
              <a16:creationId xmlns:a16="http://schemas.microsoft.com/office/drawing/2014/main" id="{6FEBC324-9682-466C-8616-A5DEBE74EE93}"/>
            </a:ext>
          </a:extLst>
        </xdr:cNvPr>
        <xdr:cNvSpPr txBox="1"/>
      </xdr:nvSpPr>
      <xdr:spPr>
        <a:xfrm>
          <a:off x="4124960" y="182910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14478</xdr:rowOff>
    </xdr:from>
    <xdr:to>
      <xdr:col>24</xdr:col>
      <xdr:colOff>152400</xdr:colOff>
      <xdr:row>109</xdr:row>
      <xdr:rowOff>14478</xdr:rowOff>
    </xdr:to>
    <xdr:cxnSp macro="">
      <xdr:nvCxnSpPr>
        <xdr:cNvPr id="241" name="直線コネクタ 240">
          <a:extLst>
            <a:ext uri="{FF2B5EF4-FFF2-40B4-BE49-F238E27FC236}">
              <a16:creationId xmlns:a16="http://schemas.microsoft.com/office/drawing/2014/main" id="{1F24C835-A72D-43CB-BB5C-03DA547E8EB6}"/>
            </a:ext>
          </a:extLst>
        </xdr:cNvPr>
        <xdr:cNvCxnSpPr/>
      </xdr:nvCxnSpPr>
      <xdr:spPr>
        <a:xfrm>
          <a:off x="4020820" y="1828723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99</xdr:row>
      <xdr:rowOff>89171</xdr:rowOff>
    </xdr:from>
    <xdr:ext cx="405111" cy="259045"/>
    <xdr:sp macro="" textlink="">
      <xdr:nvSpPr>
        <xdr:cNvPr id="242" name="【市民会館】&#10;有形固定資産減価償却率最大値テキスト">
          <a:extLst>
            <a:ext uri="{FF2B5EF4-FFF2-40B4-BE49-F238E27FC236}">
              <a16:creationId xmlns:a16="http://schemas.microsoft.com/office/drawing/2014/main" id="{CB39503C-AA99-46B3-90F5-FF7DCD4EA2BF}"/>
            </a:ext>
          </a:extLst>
        </xdr:cNvPr>
        <xdr:cNvSpPr txBox="1"/>
      </xdr:nvSpPr>
      <xdr:spPr>
        <a:xfrm>
          <a:off x="4124960" y="166855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142494</xdr:rowOff>
    </xdr:from>
    <xdr:to>
      <xdr:col>24</xdr:col>
      <xdr:colOff>152400</xdr:colOff>
      <xdr:row>100</xdr:row>
      <xdr:rowOff>142494</xdr:rowOff>
    </xdr:to>
    <xdr:cxnSp macro="">
      <xdr:nvCxnSpPr>
        <xdr:cNvPr id="243" name="直線コネクタ 242">
          <a:extLst>
            <a:ext uri="{FF2B5EF4-FFF2-40B4-BE49-F238E27FC236}">
              <a16:creationId xmlns:a16="http://schemas.microsoft.com/office/drawing/2014/main" id="{DF157ACB-F13C-41F5-AAD2-EAFE6F9E4230}"/>
            </a:ext>
          </a:extLst>
        </xdr:cNvPr>
        <xdr:cNvCxnSpPr/>
      </xdr:nvCxnSpPr>
      <xdr:spPr>
        <a:xfrm>
          <a:off x="4020820" y="1690649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106</xdr:row>
      <xdr:rowOff>28973</xdr:rowOff>
    </xdr:from>
    <xdr:ext cx="405111" cy="259045"/>
    <xdr:sp macro="" textlink="">
      <xdr:nvSpPr>
        <xdr:cNvPr id="244" name="【市民会館】&#10;有形固定資産減価償却率平均値テキスト">
          <a:extLst>
            <a:ext uri="{FF2B5EF4-FFF2-40B4-BE49-F238E27FC236}">
              <a16:creationId xmlns:a16="http://schemas.microsoft.com/office/drawing/2014/main" id="{0D10BAE6-B983-4384-89A0-E8F72B40161D}"/>
            </a:ext>
          </a:extLst>
        </xdr:cNvPr>
        <xdr:cNvSpPr txBox="1"/>
      </xdr:nvSpPr>
      <xdr:spPr>
        <a:xfrm>
          <a:off x="4124960" y="1779881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106</xdr:row>
      <xdr:rowOff>50546</xdr:rowOff>
    </xdr:from>
    <xdr:to>
      <xdr:col>24</xdr:col>
      <xdr:colOff>114300</xdr:colOff>
      <xdr:row>106</xdr:row>
      <xdr:rowOff>152146</xdr:rowOff>
    </xdr:to>
    <xdr:sp macro="" textlink="">
      <xdr:nvSpPr>
        <xdr:cNvPr id="245" name="フローチャート: 判断 244">
          <a:extLst>
            <a:ext uri="{FF2B5EF4-FFF2-40B4-BE49-F238E27FC236}">
              <a16:creationId xmlns:a16="http://schemas.microsoft.com/office/drawing/2014/main" id="{60609581-5AA3-4DAE-8433-E06F77B5D85D}"/>
            </a:ext>
          </a:extLst>
        </xdr:cNvPr>
        <xdr:cNvSpPr/>
      </xdr:nvSpPr>
      <xdr:spPr>
        <a:xfrm>
          <a:off x="4036060" y="178203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106</xdr:row>
      <xdr:rowOff>29972</xdr:rowOff>
    </xdr:from>
    <xdr:to>
      <xdr:col>20</xdr:col>
      <xdr:colOff>38100</xdr:colOff>
      <xdr:row>106</xdr:row>
      <xdr:rowOff>131572</xdr:rowOff>
    </xdr:to>
    <xdr:sp macro="" textlink="">
      <xdr:nvSpPr>
        <xdr:cNvPr id="246" name="フローチャート: 判断 245">
          <a:extLst>
            <a:ext uri="{FF2B5EF4-FFF2-40B4-BE49-F238E27FC236}">
              <a16:creationId xmlns:a16="http://schemas.microsoft.com/office/drawing/2014/main" id="{152249E5-4B7D-4832-A7A7-9BADDAFCE991}"/>
            </a:ext>
          </a:extLst>
        </xdr:cNvPr>
        <xdr:cNvSpPr/>
      </xdr:nvSpPr>
      <xdr:spPr>
        <a:xfrm>
          <a:off x="3312160" y="17799812"/>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106</xdr:row>
      <xdr:rowOff>122699</xdr:rowOff>
    </xdr:from>
    <xdr:ext cx="405111" cy="259045"/>
    <xdr:sp macro="" textlink="">
      <xdr:nvSpPr>
        <xdr:cNvPr id="247" name="n_1aveValue【市民会館】&#10;有形固定資産減価償却率">
          <a:extLst>
            <a:ext uri="{FF2B5EF4-FFF2-40B4-BE49-F238E27FC236}">
              <a16:creationId xmlns:a16="http://schemas.microsoft.com/office/drawing/2014/main" id="{2FD9BE19-87A2-48DD-8B6E-D8AEBE738E38}"/>
            </a:ext>
          </a:extLst>
        </xdr:cNvPr>
        <xdr:cNvSpPr txBox="1"/>
      </xdr:nvSpPr>
      <xdr:spPr>
        <a:xfrm>
          <a:off x="3170564" y="178925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106</xdr:row>
      <xdr:rowOff>128270</xdr:rowOff>
    </xdr:from>
    <xdr:to>
      <xdr:col>15</xdr:col>
      <xdr:colOff>101600</xdr:colOff>
      <xdr:row>107</xdr:row>
      <xdr:rowOff>58420</xdr:rowOff>
    </xdr:to>
    <xdr:sp macro="" textlink="">
      <xdr:nvSpPr>
        <xdr:cNvPr id="248" name="フローチャート: 判断 247">
          <a:extLst>
            <a:ext uri="{FF2B5EF4-FFF2-40B4-BE49-F238E27FC236}">
              <a16:creationId xmlns:a16="http://schemas.microsoft.com/office/drawing/2014/main" id="{EC79CDC0-D8FD-41E6-85CC-FDA98DDE04B8}"/>
            </a:ext>
          </a:extLst>
        </xdr:cNvPr>
        <xdr:cNvSpPr/>
      </xdr:nvSpPr>
      <xdr:spPr>
        <a:xfrm>
          <a:off x="2514600" y="1789811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107</xdr:row>
      <xdr:rowOff>49547</xdr:rowOff>
    </xdr:from>
    <xdr:ext cx="405111" cy="259045"/>
    <xdr:sp macro="" textlink="">
      <xdr:nvSpPr>
        <xdr:cNvPr id="249" name="n_2aveValue【市民会館】&#10;有形固定資産減価償却率">
          <a:extLst>
            <a:ext uri="{FF2B5EF4-FFF2-40B4-BE49-F238E27FC236}">
              <a16:creationId xmlns:a16="http://schemas.microsoft.com/office/drawing/2014/main" id="{A1D0870F-B820-43E4-9592-47EB6DFB7E63}"/>
            </a:ext>
          </a:extLst>
        </xdr:cNvPr>
        <xdr:cNvSpPr txBox="1"/>
      </xdr:nvSpPr>
      <xdr:spPr>
        <a:xfrm>
          <a:off x="2385704" y="17987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111</xdr:row>
      <xdr:rowOff>16527</xdr:rowOff>
    </xdr:from>
    <xdr:ext cx="762000" cy="259045"/>
    <xdr:sp macro="" textlink="">
      <xdr:nvSpPr>
        <xdr:cNvPr id="250" name="テキスト ボックス 249">
          <a:extLst>
            <a:ext uri="{FF2B5EF4-FFF2-40B4-BE49-F238E27FC236}">
              <a16:creationId xmlns:a16="http://schemas.microsoft.com/office/drawing/2014/main" id="{456CF6D7-6F8B-47E5-9A79-D30F0D495C58}"/>
            </a:ext>
          </a:extLst>
        </xdr:cNvPr>
        <xdr:cNvSpPr txBox="1"/>
      </xdr:nvSpPr>
      <xdr:spPr>
        <a:xfrm>
          <a:off x="391922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251" name="テキスト ボックス 250">
          <a:extLst>
            <a:ext uri="{FF2B5EF4-FFF2-40B4-BE49-F238E27FC236}">
              <a16:creationId xmlns:a16="http://schemas.microsoft.com/office/drawing/2014/main" id="{0DA2FDC6-E51B-4DC2-B90E-E6BEAF430A0B}"/>
            </a:ext>
          </a:extLst>
        </xdr:cNvPr>
        <xdr:cNvSpPr txBox="1"/>
      </xdr:nvSpPr>
      <xdr:spPr>
        <a:xfrm>
          <a:off x="31877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252" name="テキスト ボックス 251">
          <a:extLst>
            <a:ext uri="{FF2B5EF4-FFF2-40B4-BE49-F238E27FC236}">
              <a16:creationId xmlns:a16="http://schemas.microsoft.com/office/drawing/2014/main" id="{39FDF4B7-A0CE-40FA-9FC8-D74B56E43C5D}"/>
            </a:ext>
          </a:extLst>
        </xdr:cNvPr>
        <xdr:cNvSpPr txBox="1"/>
      </xdr:nvSpPr>
      <xdr:spPr>
        <a:xfrm>
          <a:off x="239776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253" name="テキスト ボックス 252">
          <a:extLst>
            <a:ext uri="{FF2B5EF4-FFF2-40B4-BE49-F238E27FC236}">
              <a16:creationId xmlns:a16="http://schemas.microsoft.com/office/drawing/2014/main" id="{EA53BEEB-59A1-421D-8261-8991582B1A0D}"/>
            </a:ext>
          </a:extLst>
        </xdr:cNvPr>
        <xdr:cNvSpPr txBox="1"/>
      </xdr:nvSpPr>
      <xdr:spPr>
        <a:xfrm>
          <a:off x="162306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254" name="テキスト ボックス 253">
          <a:extLst>
            <a:ext uri="{FF2B5EF4-FFF2-40B4-BE49-F238E27FC236}">
              <a16:creationId xmlns:a16="http://schemas.microsoft.com/office/drawing/2014/main" id="{B93D180F-89B0-4B6F-A52D-6B91EFA4B506}"/>
            </a:ext>
          </a:extLst>
        </xdr:cNvPr>
        <xdr:cNvSpPr txBox="1"/>
      </xdr:nvSpPr>
      <xdr:spPr>
        <a:xfrm>
          <a:off x="8407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137413</xdr:rowOff>
    </xdr:from>
    <xdr:to>
      <xdr:col>24</xdr:col>
      <xdr:colOff>114300</xdr:colOff>
      <xdr:row>104</xdr:row>
      <xdr:rowOff>67563</xdr:rowOff>
    </xdr:to>
    <xdr:sp macro="" textlink="">
      <xdr:nvSpPr>
        <xdr:cNvPr id="255" name="楕円 254">
          <a:extLst>
            <a:ext uri="{FF2B5EF4-FFF2-40B4-BE49-F238E27FC236}">
              <a16:creationId xmlns:a16="http://schemas.microsoft.com/office/drawing/2014/main" id="{E8E639CD-3DED-4219-969C-FA939EABE4E9}"/>
            </a:ext>
          </a:extLst>
        </xdr:cNvPr>
        <xdr:cNvSpPr/>
      </xdr:nvSpPr>
      <xdr:spPr>
        <a:xfrm>
          <a:off x="4036060" y="17404333"/>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102</xdr:row>
      <xdr:rowOff>160290</xdr:rowOff>
    </xdr:from>
    <xdr:ext cx="405111" cy="259045"/>
    <xdr:sp macro="" textlink="">
      <xdr:nvSpPr>
        <xdr:cNvPr id="256" name="【市民会館】&#10;有形固定資産減価償却率該当値テキスト">
          <a:extLst>
            <a:ext uri="{FF2B5EF4-FFF2-40B4-BE49-F238E27FC236}">
              <a16:creationId xmlns:a16="http://schemas.microsoft.com/office/drawing/2014/main" id="{415ADEAD-B3CF-4B89-87E4-A74185DFA31E}"/>
            </a:ext>
          </a:extLst>
        </xdr:cNvPr>
        <xdr:cNvSpPr txBox="1"/>
      </xdr:nvSpPr>
      <xdr:spPr>
        <a:xfrm>
          <a:off x="4124960" y="172595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104</xdr:row>
      <xdr:rowOff>16256</xdr:rowOff>
    </xdr:from>
    <xdr:to>
      <xdr:col>20</xdr:col>
      <xdr:colOff>38100</xdr:colOff>
      <xdr:row>104</xdr:row>
      <xdr:rowOff>117856</xdr:rowOff>
    </xdr:to>
    <xdr:sp macro="" textlink="">
      <xdr:nvSpPr>
        <xdr:cNvPr id="257" name="楕円 256">
          <a:extLst>
            <a:ext uri="{FF2B5EF4-FFF2-40B4-BE49-F238E27FC236}">
              <a16:creationId xmlns:a16="http://schemas.microsoft.com/office/drawing/2014/main" id="{E9161094-3D27-4005-B4F8-8C251738053A}"/>
            </a:ext>
          </a:extLst>
        </xdr:cNvPr>
        <xdr:cNvSpPr/>
      </xdr:nvSpPr>
      <xdr:spPr>
        <a:xfrm>
          <a:off x="3312160" y="17450816"/>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104</xdr:row>
      <xdr:rowOff>16763</xdr:rowOff>
    </xdr:from>
    <xdr:to>
      <xdr:col>24</xdr:col>
      <xdr:colOff>63500</xdr:colOff>
      <xdr:row>104</xdr:row>
      <xdr:rowOff>67056</xdr:rowOff>
    </xdr:to>
    <xdr:cxnSp macro="">
      <xdr:nvCxnSpPr>
        <xdr:cNvPr id="258" name="直線コネクタ 257">
          <a:extLst>
            <a:ext uri="{FF2B5EF4-FFF2-40B4-BE49-F238E27FC236}">
              <a16:creationId xmlns:a16="http://schemas.microsoft.com/office/drawing/2014/main" id="{03852E58-93B7-4EDE-B82E-75E335405B31}"/>
            </a:ext>
          </a:extLst>
        </xdr:cNvPr>
        <xdr:cNvCxnSpPr/>
      </xdr:nvCxnSpPr>
      <xdr:spPr>
        <a:xfrm flipV="1">
          <a:off x="3355340" y="17451323"/>
          <a:ext cx="731520" cy="502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104</xdr:row>
      <xdr:rowOff>59689</xdr:rowOff>
    </xdr:from>
    <xdr:to>
      <xdr:col>15</xdr:col>
      <xdr:colOff>101600</xdr:colOff>
      <xdr:row>104</xdr:row>
      <xdr:rowOff>161289</xdr:rowOff>
    </xdr:to>
    <xdr:sp macro="" textlink="">
      <xdr:nvSpPr>
        <xdr:cNvPr id="259" name="楕円 258">
          <a:extLst>
            <a:ext uri="{FF2B5EF4-FFF2-40B4-BE49-F238E27FC236}">
              <a16:creationId xmlns:a16="http://schemas.microsoft.com/office/drawing/2014/main" id="{C7906BAC-2AD4-486C-A850-A730809ECC40}"/>
            </a:ext>
          </a:extLst>
        </xdr:cNvPr>
        <xdr:cNvSpPr/>
      </xdr:nvSpPr>
      <xdr:spPr>
        <a:xfrm>
          <a:off x="2514600" y="174942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104</xdr:row>
      <xdr:rowOff>67056</xdr:rowOff>
    </xdr:from>
    <xdr:to>
      <xdr:col>19</xdr:col>
      <xdr:colOff>177800</xdr:colOff>
      <xdr:row>104</xdr:row>
      <xdr:rowOff>110489</xdr:rowOff>
    </xdr:to>
    <xdr:cxnSp macro="">
      <xdr:nvCxnSpPr>
        <xdr:cNvPr id="260" name="直線コネクタ 259">
          <a:extLst>
            <a:ext uri="{FF2B5EF4-FFF2-40B4-BE49-F238E27FC236}">
              <a16:creationId xmlns:a16="http://schemas.microsoft.com/office/drawing/2014/main" id="{CAEA40A9-D746-4883-9DDE-CEA96A05779F}"/>
            </a:ext>
          </a:extLst>
        </xdr:cNvPr>
        <xdr:cNvCxnSpPr/>
      </xdr:nvCxnSpPr>
      <xdr:spPr>
        <a:xfrm flipV="1">
          <a:off x="2565400" y="17501616"/>
          <a:ext cx="789940" cy="434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102</xdr:row>
      <xdr:rowOff>134383</xdr:rowOff>
    </xdr:from>
    <xdr:ext cx="405111" cy="259045"/>
    <xdr:sp macro="" textlink="">
      <xdr:nvSpPr>
        <xdr:cNvPr id="261" name="n_1mainValue【市民会館】&#10;有形固定資産減価償却率">
          <a:extLst>
            <a:ext uri="{FF2B5EF4-FFF2-40B4-BE49-F238E27FC236}">
              <a16:creationId xmlns:a16="http://schemas.microsoft.com/office/drawing/2014/main" id="{C7A86CC6-5CA1-4012-B5D0-0B16BBEF71F5}"/>
            </a:ext>
          </a:extLst>
        </xdr:cNvPr>
        <xdr:cNvSpPr txBox="1"/>
      </xdr:nvSpPr>
      <xdr:spPr>
        <a:xfrm>
          <a:off x="3170564" y="172336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103</xdr:row>
      <xdr:rowOff>6366</xdr:rowOff>
    </xdr:from>
    <xdr:ext cx="405111" cy="259045"/>
    <xdr:sp macro="" textlink="">
      <xdr:nvSpPr>
        <xdr:cNvPr id="262" name="n_2mainValue【市民会館】&#10;有形固定資産減価償却率">
          <a:extLst>
            <a:ext uri="{FF2B5EF4-FFF2-40B4-BE49-F238E27FC236}">
              <a16:creationId xmlns:a16="http://schemas.microsoft.com/office/drawing/2014/main" id="{E40C472E-FD41-47A2-B0B0-2495FBF3558F}"/>
            </a:ext>
          </a:extLst>
        </xdr:cNvPr>
        <xdr:cNvSpPr txBox="1"/>
      </xdr:nvSpPr>
      <xdr:spPr>
        <a:xfrm>
          <a:off x="2385704" y="172732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263" name="正方形/長方形 262">
          <a:extLst>
            <a:ext uri="{FF2B5EF4-FFF2-40B4-BE49-F238E27FC236}">
              <a16:creationId xmlns:a16="http://schemas.microsoft.com/office/drawing/2014/main" id="{ECAD8EC4-0F45-4D18-8CA3-7464137A0B01}"/>
            </a:ext>
          </a:extLst>
        </xdr:cNvPr>
        <xdr:cNvSpPr/>
      </xdr:nvSpPr>
      <xdr:spPr>
        <a:xfrm>
          <a:off x="5826760" y="15274290"/>
          <a:ext cx="415290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264" name="正方形/長方形 263">
          <a:extLst>
            <a:ext uri="{FF2B5EF4-FFF2-40B4-BE49-F238E27FC236}">
              <a16:creationId xmlns:a16="http://schemas.microsoft.com/office/drawing/2014/main" id="{6F0AFC77-69C5-4376-9A4F-3943DF9E5B70}"/>
            </a:ext>
          </a:extLst>
        </xdr:cNvPr>
        <xdr:cNvSpPr/>
      </xdr:nvSpPr>
      <xdr:spPr>
        <a:xfrm>
          <a:off x="59309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265" name="正方形/長方形 264">
          <a:extLst>
            <a:ext uri="{FF2B5EF4-FFF2-40B4-BE49-F238E27FC236}">
              <a16:creationId xmlns:a16="http://schemas.microsoft.com/office/drawing/2014/main" id="{32E421C4-7B5C-4D8E-950A-15EE8A8C0B05}"/>
            </a:ext>
          </a:extLst>
        </xdr:cNvPr>
        <xdr:cNvSpPr/>
      </xdr:nvSpPr>
      <xdr:spPr>
        <a:xfrm>
          <a:off x="59309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266" name="正方形/長方形 265">
          <a:extLst>
            <a:ext uri="{FF2B5EF4-FFF2-40B4-BE49-F238E27FC236}">
              <a16:creationId xmlns:a16="http://schemas.microsoft.com/office/drawing/2014/main" id="{02A720E1-6DEF-47CA-9B18-CE04A0360956}"/>
            </a:ext>
          </a:extLst>
        </xdr:cNvPr>
        <xdr:cNvSpPr/>
      </xdr:nvSpPr>
      <xdr:spPr>
        <a:xfrm>
          <a:off x="68326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267" name="正方形/長方形 266">
          <a:extLst>
            <a:ext uri="{FF2B5EF4-FFF2-40B4-BE49-F238E27FC236}">
              <a16:creationId xmlns:a16="http://schemas.microsoft.com/office/drawing/2014/main" id="{E632C3C4-3B42-4102-89B1-18D47DA05147}"/>
            </a:ext>
          </a:extLst>
        </xdr:cNvPr>
        <xdr:cNvSpPr/>
      </xdr:nvSpPr>
      <xdr:spPr>
        <a:xfrm>
          <a:off x="68326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268" name="正方形/長方形 267">
          <a:extLst>
            <a:ext uri="{FF2B5EF4-FFF2-40B4-BE49-F238E27FC236}">
              <a16:creationId xmlns:a16="http://schemas.microsoft.com/office/drawing/2014/main" id="{66E23244-862C-4E98-A0B6-17BC57AE77E7}"/>
            </a:ext>
          </a:extLst>
        </xdr:cNvPr>
        <xdr:cNvSpPr/>
      </xdr:nvSpPr>
      <xdr:spPr>
        <a:xfrm>
          <a:off x="78384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269" name="正方形/長方形 268">
          <a:extLst>
            <a:ext uri="{FF2B5EF4-FFF2-40B4-BE49-F238E27FC236}">
              <a16:creationId xmlns:a16="http://schemas.microsoft.com/office/drawing/2014/main" id="{4C54CB83-7944-487F-A71B-C99FA9EDA450}"/>
            </a:ext>
          </a:extLst>
        </xdr:cNvPr>
        <xdr:cNvSpPr/>
      </xdr:nvSpPr>
      <xdr:spPr>
        <a:xfrm>
          <a:off x="78384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270" name="正方形/長方形 269">
          <a:extLst>
            <a:ext uri="{FF2B5EF4-FFF2-40B4-BE49-F238E27FC236}">
              <a16:creationId xmlns:a16="http://schemas.microsoft.com/office/drawing/2014/main" id="{6E5BB003-72AE-402F-A8DE-BA3F056ECB8F}"/>
            </a:ext>
          </a:extLst>
        </xdr:cNvPr>
        <xdr:cNvSpPr/>
      </xdr:nvSpPr>
      <xdr:spPr>
        <a:xfrm>
          <a:off x="5826760" y="16394430"/>
          <a:ext cx="415290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271" name="テキスト ボックス 270">
          <a:extLst>
            <a:ext uri="{FF2B5EF4-FFF2-40B4-BE49-F238E27FC236}">
              <a16:creationId xmlns:a16="http://schemas.microsoft.com/office/drawing/2014/main" id="{ED07730C-09B8-4F45-AE1D-9CA8D690136B}"/>
            </a:ext>
          </a:extLst>
        </xdr:cNvPr>
        <xdr:cNvSpPr txBox="1"/>
      </xdr:nvSpPr>
      <xdr:spPr>
        <a:xfrm>
          <a:off x="5788660" y="1620774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272" name="直線コネクタ 271">
          <a:extLst>
            <a:ext uri="{FF2B5EF4-FFF2-40B4-BE49-F238E27FC236}">
              <a16:creationId xmlns:a16="http://schemas.microsoft.com/office/drawing/2014/main" id="{FE003777-42BC-4506-942F-FCCCC3102CF3}"/>
            </a:ext>
          </a:extLst>
        </xdr:cNvPr>
        <xdr:cNvCxnSpPr/>
      </xdr:nvCxnSpPr>
      <xdr:spPr>
        <a:xfrm>
          <a:off x="5826760" y="1862709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273" name="直線コネクタ 272">
          <a:extLst>
            <a:ext uri="{FF2B5EF4-FFF2-40B4-BE49-F238E27FC236}">
              <a16:creationId xmlns:a16="http://schemas.microsoft.com/office/drawing/2014/main" id="{D6904123-5BAD-4893-974C-9853F6450390}"/>
            </a:ext>
          </a:extLst>
        </xdr:cNvPr>
        <xdr:cNvCxnSpPr/>
      </xdr:nvCxnSpPr>
      <xdr:spPr>
        <a:xfrm>
          <a:off x="5826760" y="1825752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274" name="テキスト ボックス 273">
          <a:extLst>
            <a:ext uri="{FF2B5EF4-FFF2-40B4-BE49-F238E27FC236}">
              <a16:creationId xmlns:a16="http://schemas.microsoft.com/office/drawing/2014/main" id="{418B8507-8D4C-4C01-8EDB-7A6009877C31}"/>
            </a:ext>
          </a:extLst>
        </xdr:cNvPr>
        <xdr:cNvSpPr txBox="1"/>
      </xdr:nvSpPr>
      <xdr:spPr>
        <a:xfrm>
          <a:off x="5405301" y="1811529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275" name="直線コネクタ 274">
          <a:extLst>
            <a:ext uri="{FF2B5EF4-FFF2-40B4-BE49-F238E27FC236}">
              <a16:creationId xmlns:a16="http://schemas.microsoft.com/office/drawing/2014/main" id="{D85EE67D-F579-4398-BBB4-D4BD2D9C9769}"/>
            </a:ext>
          </a:extLst>
        </xdr:cNvPr>
        <xdr:cNvCxnSpPr/>
      </xdr:nvCxnSpPr>
      <xdr:spPr>
        <a:xfrm>
          <a:off x="5826760" y="178841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276" name="テキスト ボックス 275">
          <a:extLst>
            <a:ext uri="{FF2B5EF4-FFF2-40B4-BE49-F238E27FC236}">
              <a16:creationId xmlns:a16="http://schemas.microsoft.com/office/drawing/2014/main" id="{931576CF-6D26-4873-9A03-0F99190A8CC6}"/>
            </a:ext>
          </a:extLst>
        </xdr:cNvPr>
        <xdr:cNvSpPr txBox="1"/>
      </xdr:nvSpPr>
      <xdr:spPr>
        <a:xfrm>
          <a:off x="5405301" y="177457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277" name="直線コネクタ 276">
          <a:extLst>
            <a:ext uri="{FF2B5EF4-FFF2-40B4-BE49-F238E27FC236}">
              <a16:creationId xmlns:a16="http://schemas.microsoft.com/office/drawing/2014/main" id="{4FF7F0F8-1B06-4FC6-B033-2440D98AFE0B}"/>
            </a:ext>
          </a:extLst>
        </xdr:cNvPr>
        <xdr:cNvCxnSpPr/>
      </xdr:nvCxnSpPr>
      <xdr:spPr>
        <a:xfrm>
          <a:off x="5826760" y="1751076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278" name="テキスト ボックス 277">
          <a:extLst>
            <a:ext uri="{FF2B5EF4-FFF2-40B4-BE49-F238E27FC236}">
              <a16:creationId xmlns:a16="http://schemas.microsoft.com/office/drawing/2014/main" id="{65129CE3-6542-4FA1-B19F-1CFC0D912E57}"/>
            </a:ext>
          </a:extLst>
        </xdr:cNvPr>
        <xdr:cNvSpPr txBox="1"/>
      </xdr:nvSpPr>
      <xdr:spPr>
        <a:xfrm>
          <a:off x="5405301" y="173723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279" name="直線コネクタ 278">
          <a:extLst>
            <a:ext uri="{FF2B5EF4-FFF2-40B4-BE49-F238E27FC236}">
              <a16:creationId xmlns:a16="http://schemas.microsoft.com/office/drawing/2014/main" id="{33174A84-6634-45A7-B19B-DCDDFA91CD98}"/>
            </a:ext>
          </a:extLst>
        </xdr:cNvPr>
        <xdr:cNvCxnSpPr/>
      </xdr:nvCxnSpPr>
      <xdr:spPr>
        <a:xfrm>
          <a:off x="5826760" y="1713738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280" name="テキスト ボックス 279">
          <a:extLst>
            <a:ext uri="{FF2B5EF4-FFF2-40B4-BE49-F238E27FC236}">
              <a16:creationId xmlns:a16="http://schemas.microsoft.com/office/drawing/2014/main" id="{DF12D889-1EAC-482D-83CA-F241E3926662}"/>
            </a:ext>
          </a:extLst>
        </xdr:cNvPr>
        <xdr:cNvSpPr txBox="1"/>
      </xdr:nvSpPr>
      <xdr:spPr>
        <a:xfrm>
          <a:off x="5405301" y="169989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281" name="直線コネクタ 280">
          <a:extLst>
            <a:ext uri="{FF2B5EF4-FFF2-40B4-BE49-F238E27FC236}">
              <a16:creationId xmlns:a16="http://schemas.microsoft.com/office/drawing/2014/main" id="{B3BAC3B2-2118-489D-B317-E6F6A8CC83C6}"/>
            </a:ext>
          </a:extLst>
        </xdr:cNvPr>
        <xdr:cNvCxnSpPr/>
      </xdr:nvCxnSpPr>
      <xdr:spPr>
        <a:xfrm>
          <a:off x="5826760" y="1676400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282" name="テキスト ボックス 281">
          <a:extLst>
            <a:ext uri="{FF2B5EF4-FFF2-40B4-BE49-F238E27FC236}">
              <a16:creationId xmlns:a16="http://schemas.microsoft.com/office/drawing/2014/main" id="{82726AD2-8A43-44FA-84A7-457DE7DA2F90}"/>
            </a:ext>
          </a:extLst>
        </xdr:cNvPr>
        <xdr:cNvSpPr txBox="1"/>
      </xdr:nvSpPr>
      <xdr:spPr>
        <a:xfrm>
          <a:off x="5405301" y="166255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283" name="直線コネクタ 282">
          <a:extLst>
            <a:ext uri="{FF2B5EF4-FFF2-40B4-BE49-F238E27FC236}">
              <a16:creationId xmlns:a16="http://schemas.microsoft.com/office/drawing/2014/main" id="{A8D8FB78-B140-4E4F-9C9F-89658B8581A9}"/>
            </a:ext>
          </a:extLst>
        </xdr:cNvPr>
        <xdr:cNvCxnSpPr/>
      </xdr:nvCxnSpPr>
      <xdr:spPr>
        <a:xfrm>
          <a:off x="5826760" y="1639443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284" name="テキスト ボックス 283">
          <a:extLst>
            <a:ext uri="{FF2B5EF4-FFF2-40B4-BE49-F238E27FC236}">
              <a16:creationId xmlns:a16="http://schemas.microsoft.com/office/drawing/2014/main" id="{15232D19-0D80-4892-B86A-BC090B22C29F}"/>
            </a:ext>
          </a:extLst>
        </xdr:cNvPr>
        <xdr:cNvSpPr txBox="1"/>
      </xdr:nvSpPr>
      <xdr:spPr>
        <a:xfrm>
          <a:off x="5405301" y="162560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285" name="【市民会館】&#10;一人当たり面積グラフ枠">
          <a:extLst>
            <a:ext uri="{FF2B5EF4-FFF2-40B4-BE49-F238E27FC236}">
              <a16:creationId xmlns:a16="http://schemas.microsoft.com/office/drawing/2014/main" id="{695275D2-7B0E-4E0C-A938-C58F815510B1}"/>
            </a:ext>
          </a:extLst>
        </xdr:cNvPr>
        <xdr:cNvSpPr/>
      </xdr:nvSpPr>
      <xdr:spPr>
        <a:xfrm>
          <a:off x="5826760" y="16394430"/>
          <a:ext cx="415290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101</xdr:row>
      <xdr:rowOff>62485</xdr:rowOff>
    </xdr:from>
    <xdr:to>
      <xdr:col>54</xdr:col>
      <xdr:colOff>189865</xdr:colOff>
      <xdr:row>108</xdr:row>
      <xdr:rowOff>119253</xdr:rowOff>
    </xdr:to>
    <xdr:cxnSp macro="">
      <xdr:nvCxnSpPr>
        <xdr:cNvPr id="286" name="直線コネクタ 285">
          <a:extLst>
            <a:ext uri="{FF2B5EF4-FFF2-40B4-BE49-F238E27FC236}">
              <a16:creationId xmlns:a16="http://schemas.microsoft.com/office/drawing/2014/main" id="{1CAE9247-1E5A-41E9-840E-93CB08D7B78D}"/>
            </a:ext>
          </a:extLst>
        </xdr:cNvPr>
        <xdr:cNvCxnSpPr/>
      </xdr:nvCxnSpPr>
      <xdr:spPr>
        <a:xfrm flipV="1">
          <a:off x="9219565" y="16994125"/>
          <a:ext cx="0" cy="12302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123080</xdr:rowOff>
    </xdr:from>
    <xdr:ext cx="469744" cy="259045"/>
    <xdr:sp macro="" textlink="">
      <xdr:nvSpPr>
        <xdr:cNvPr id="287" name="【市民会館】&#10;一人当たり面積最小値テキスト">
          <a:extLst>
            <a:ext uri="{FF2B5EF4-FFF2-40B4-BE49-F238E27FC236}">
              <a16:creationId xmlns:a16="http://schemas.microsoft.com/office/drawing/2014/main" id="{E769F6C8-0802-4A88-AFB6-6668A69B4568}"/>
            </a:ext>
          </a:extLst>
        </xdr:cNvPr>
        <xdr:cNvSpPr txBox="1"/>
      </xdr:nvSpPr>
      <xdr:spPr>
        <a:xfrm>
          <a:off x="9258300" y="182282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119253</xdr:rowOff>
    </xdr:from>
    <xdr:to>
      <xdr:col>55</xdr:col>
      <xdr:colOff>88900</xdr:colOff>
      <xdr:row>108</xdr:row>
      <xdr:rowOff>119253</xdr:rowOff>
    </xdr:to>
    <xdr:cxnSp macro="">
      <xdr:nvCxnSpPr>
        <xdr:cNvPr id="288" name="直線コネクタ 287">
          <a:extLst>
            <a:ext uri="{FF2B5EF4-FFF2-40B4-BE49-F238E27FC236}">
              <a16:creationId xmlns:a16="http://schemas.microsoft.com/office/drawing/2014/main" id="{E7ABBCF9-EA88-4840-B1A3-677E3E9C6C00}"/>
            </a:ext>
          </a:extLst>
        </xdr:cNvPr>
        <xdr:cNvCxnSpPr/>
      </xdr:nvCxnSpPr>
      <xdr:spPr>
        <a:xfrm>
          <a:off x="9154160" y="18224373"/>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100</xdr:row>
      <xdr:rowOff>9162</xdr:rowOff>
    </xdr:from>
    <xdr:ext cx="469744" cy="259045"/>
    <xdr:sp macro="" textlink="">
      <xdr:nvSpPr>
        <xdr:cNvPr id="289" name="【市民会館】&#10;一人当たり面積最大値テキスト">
          <a:extLst>
            <a:ext uri="{FF2B5EF4-FFF2-40B4-BE49-F238E27FC236}">
              <a16:creationId xmlns:a16="http://schemas.microsoft.com/office/drawing/2014/main" id="{8BB84DE0-23DE-449A-8757-B02BF5051773}"/>
            </a:ext>
          </a:extLst>
        </xdr:cNvPr>
        <xdr:cNvSpPr txBox="1"/>
      </xdr:nvSpPr>
      <xdr:spPr>
        <a:xfrm>
          <a:off x="9258300" y="167731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101</xdr:row>
      <xdr:rowOff>62485</xdr:rowOff>
    </xdr:from>
    <xdr:to>
      <xdr:col>55</xdr:col>
      <xdr:colOff>88900</xdr:colOff>
      <xdr:row>101</xdr:row>
      <xdr:rowOff>62485</xdr:rowOff>
    </xdr:to>
    <xdr:cxnSp macro="">
      <xdr:nvCxnSpPr>
        <xdr:cNvPr id="290" name="直線コネクタ 289">
          <a:extLst>
            <a:ext uri="{FF2B5EF4-FFF2-40B4-BE49-F238E27FC236}">
              <a16:creationId xmlns:a16="http://schemas.microsoft.com/office/drawing/2014/main" id="{3DB64532-B7CA-44D9-99D3-BC8E9CDA676D}"/>
            </a:ext>
          </a:extLst>
        </xdr:cNvPr>
        <xdr:cNvCxnSpPr/>
      </xdr:nvCxnSpPr>
      <xdr:spPr>
        <a:xfrm>
          <a:off x="9154160" y="1699412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106</xdr:row>
      <xdr:rowOff>91457</xdr:rowOff>
    </xdr:from>
    <xdr:ext cx="469744" cy="259045"/>
    <xdr:sp macro="" textlink="">
      <xdr:nvSpPr>
        <xdr:cNvPr id="291" name="【市民会館】&#10;一人当たり面積平均値テキスト">
          <a:extLst>
            <a:ext uri="{FF2B5EF4-FFF2-40B4-BE49-F238E27FC236}">
              <a16:creationId xmlns:a16="http://schemas.microsoft.com/office/drawing/2014/main" id="{9F2C655D-DB1E-4D38-8D9A-8368D2EA071C}"/>
            </a:ext>
          </a:extLst>
        </xdr:cNvPr>
        <xdr:cNvSpPr txBox="1"/>
      </xdr:nvSpPr>
      <xdr:spPr>
        <a:xfrm>
          <a:off x="9258300" y="1786129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0.870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113030</xdr:rowOff>
    </xdr:from>
    <xdr:to>
      <xdr:col>55</xdr:col>
      <xdr:colOff>50800</xdr:colOff>
      <xdr:row>107</xdr:row>
      <xdr:rowOff>43180</xdr:rowOff>
    </xdr:to>
    <xdr:sp macro="" textlink="">
      <xdr:nvSpPr>
        <xdr:cNvPr id="292" name="フローチャート: 判断 291">
          <a:extLst>
            <a:ext uri="{FF2B5EF4-FFF2-40B4-BE49-F238E27FC236}">
              <a16:creationId xmlns:a16="http://schemas.microsoft.com/office/drawing/2014/main" id="{B59C3F6F-46F3-45A5-B28E-F8C4D0C373F9}"/>
            </a:ext>
          </a:extLst>
        </xdr:cNvPr>
        <xdr:cNvSpPr/>
      </xdr:nvSpPr>
      <xdr:spPr>
        <a:xfrm>
          <a:off x="9192260" y="1788287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138557</xdr:rowOff>
    </xdr:from>
    <xdr:to>
      <xdr:col>50</xdr:col>
      <xdr:colOff>165100</xdr:colOff>
      <xdr:row>107</xdr:row>
      <xdr:rowOff>68707</xdr:rowOff>
    </xdr:to>
    <xdr:sp macro="" textlink="">
      <xdr:nvSpPr>
        <xdr:cNvPr id="293" name="フローチャート: 判断 292">
          <a:extLst>
            <a:ext uri="{FF2B5EF4-FFF2-40B4-BE49-F238E27FC236}">
              <a16:creationId xmlns:a16="http://schemas.microsoft.com/office/drawing/2014/main" id="{1A954D36-2275-4FF9-BC97-7C3EB3D2A666}"/>
            </a:ext>
          </a:extLst>
        </xdr:cNvPr>
        <xdr:cNvSpPr/>
      </xdr:nvSpPr>
      <xdr:spPr>
        <a:xfrm>
          <a:off x="8445500" y="17908397"/>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107</xdr:row>
      <xdr:rowOff>59834</xdr:rowOff>
    </xdr:from>
    <xdr:ext cx="469744" cy="259045"/>
    <xdr:sp macro="" textlink="">
      <xdr:nvSpPr>
        <xdr:cNvPr id="294" name="n_1aveValue【市民会館】&#10;一人当たり面積">
          <a:extLst>
            <a:ext uri="{FF2B5EF4-FFF2-40B4-BE49-F238E27FC236}">
              <a16:creationId xmlns:a16="http://schemas.microsoft.com/office/drawing/2014/main" id="{1339F826-F318-4C05-B157-77EE9E8884A1}"/>
            </a:ext>
          </a:extLst>
        </xdr:cNvPr>
        <xdr:cNvSpPr txBox="1"/>
      </xdr:nvSpPr>
      <xdr:spPr>
        <a:xfrm>
          <a:off x="8271587" y="179973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107</xdr:row>
      <xdr:rowOff>3302</xdr:rowOff>
    </xdr:from>
    <xdr:to>
      <xdr:col>46</xdr:col>
      <xdr:colOff>38100</xdr:colOff>
      <xdr:row>107</xdr:row>
      <xdr:rowOff>104902</xdr:rowOff>
    </xdr:to>
    <xdr:sp macro="" textlink="">
      <xdr:nvSpPr>
        <xdr:cNvPr id="295" name="フローチャート: 判断 294">
          <a:extLst>
            <a:ext uri="{FF2B5EF4-FFF2-40B4-BE49-F238E27FC236}">
              <a16:creationId xmlns:a16="http://schemas.microsoft.com/office/drawing/2014/main" id="{61C46E6A-381F-445D-9366-FEA1E1CE63CF}"/>
            </a:ext>
          </a:extLst>
        </xdr:cNvPr>
        <xdr:cNvSpPr/>
      </xdr:nvSpPr>
      <xdr:spPr>
        <a:xfrm>
          <a:off x="7670800" y="17940782"/>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107</xdr:row>
      <xdr:rowOff>96029</xdr:rowOff>
    </xdr:from>
    <xdr:ext cx="469744" cy="259045"/>
    <xdr:sp macro="" textlink="">
      <xdr:nvSpPr>
        <xdr:cNvPr id="296" name="n_2aveValue【市民会館】&#10;一人当たり面積">
          <a:extLst>
            <a:ext uri="{FF2B5EF4-FFF2-40B4-BE49-F238E27FC236}">
              <a16:creationId xmlns:a16="http://schemas.microsoft.com/office/drawing/2014/main" id="{1CF2AE07-CDFE-492E-BF85-B4131F24CA03}"/>
            </a:ext>
          </a:extLst>
        </xdr:cNvPr>
        <xdr:cNvSpPr txBox="1"/>
      </xdr:nvSpPr>
      <xdr:spPr>
        <a:xfrm>
          <a:off x="7509587" y="180335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111</xdr:row>
      <xdr:rowOff>16527</xdr:rowOff>
    </xdr:from>
    <xdr:ext cx="762000" cy="259045"/>
    <xdr:sp macro="" textlink="">
      <xdr:nvSpPr>
        <xdr:cNvPr id="297" name="テキスト ボックス 296">
          <a:extLst>
            <a:ext uri="{FF2B5EF4-FFF2-40B4-BE49-F238E27FC236}">
              <a16:creationId xmlns:a16="http://schemas.microsoft.com/office/drawing/2014/main" id="{E032E263-CAC8-4C99-971D-104AAD45A0B8}"/>
            </a:ext>
          </a:extLst>
        </xdr:cNvPr>
        <xdr:cNvSpPr txBox="1"/>
      </xdr:nvSpPr>
      <xdr:spPr>
        <a:xfrm>
          <a:off x="905256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298" name="テキスト ボックス 297">
          <a:extLst>
            <a:ext uri="{FF2B5EF4-FFF2-40B4-BE49-F238E27FC236}">
              <a16:creationId xmlns:a16="http://schemas.microsoft.com/office/drawing/2014/main" id="{96B8EA28-F6BC-4151-8DF7-4E6041D3211E}"/>
            </a:ext>
          </a:extLst>
        </xdr:cNvPr>
        <xdr:cNvSpPr txBox="1"/>
      </xdr:nvSpPr>
      <xdr:spPr>
        <a:xfrm>
          <a:off x="832866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299" name="テキスト ボックス 298">
          <a:extLst>
            <a:ext uri="{FF2B5EF4-FFF2-40B4-BE49-F238E27FC236}">
              <a16:creationId xmlns:a16="http://schemas.microsoft.com/office/drawing/2014/main" id="{669B3615-2568-4FB6-BB30-8014FA4478DE}"/>
            </a:ext>
          </a:extLst>
        </xdr:cNvPr>
        <xdr:cNvSpPr txBox="1"/>
      </xdr:nvSpPr>
      <xdr:spPr>
        <a:xfrm>
          <a:off x="75463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300" name="テキスト ボックス 299">
          <a:extLst>
            <a:ext uri="{FF2B5EF4-FFF2-40B4-BE49-F238E27FC236}">
              <a16:creationId xmlns:a16="http://schemas.microsoft.com/office/drawing/2014/main" id="{354A5C7C-9BDE-4391-B298-C45D60413A36}"/>
            </a:ext>
          </a:extLst>
        </xdr:cNvPr>
        <xdr:cNvSpPr txBox="1"/>
      </xdr:nvSpPr>
      <xdr:spPr>
        <a:xfrm>
          <a:off x="67564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301" name="テキスト ボックス 300">
          <a:extLst>
            <a:ext uri="{FF2B5EF4-FFF2-40B4-BE49-F238E27FC236}">
              <a16:creationId xmlns:a16="http://schemas.microsoft.com/office/drawing/2014/main" id="{88B0F238-3326-479C-9864-B00A36016860}"/>
            </a:ext>
          </a:extLst>
        </xdr:cNvPr>
        <xdr:cNvSpPr txBox="1"/>
      </xdr:nvSpPr>
      <xdr:spPr>
        <a:xfrm>
          <a:off x="59817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95886</xdr:rowOff>
    </xdr:from>
    <xdr:to>
      <xdr:col>55</xdr:col>
      <xdr:colOff>50800</xdr:colOff>
      <xdr:row>107</xdr:row>
      <xdr:rowOff>26036</xdr:rowOff>
    </xdr:to>
    <xdr:sp macro="" textlink="">
      <xdr:nvSpPr>
        <xdr:cNvPr id="302" name="楕円 301">
          <a:extLst>
            <a:ext uri="{FF2B5EF4-FFF2-40B4-BE49-F238E27FC236}">
              <a16:creationId xmlns:a16="http://schemas.microsoft.com/office/drawing/2014/main" id="{FEE7D571-D9E8-4E93-A887-405A6BE87CF0}"/>
            </a:ext>
          </a:extLst>
        </xdr:cNvPr>
        <xdr:cNvSpPr/>
      </xdr:nvSpPr>
      <xdr:spPr>
        <a:xfrm>
          <a:off x="9192260" y="17865726"/>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105</xdr:row>
      <xdr:rowOff>118763</xdr:rowOff>
    </xdr:from>
    <xdr:ext cx="469744" cy="259045"/>
    <xdr:sp macro="" textlink="">
      <xdr:nvSpPr>
        <xdr:cNvPr id="303" name="【市民会館】&#10;一人当たり面積該当値テキスト">
          <a:extLst>
            <a:ext uri="{FF2B5EF4-FFF2-40B4-BE49-F238E27FC236}">
              <a16:creationId xmlns:a16="http://schemas.microsoft.com/office/drawing/2014/main" id="{33C4FCB7-BD36-45B5-91A6-1AD71E0CCF39}"/>
            </a:ext>
          </a:extLst>
        </xdr:cNvPr>
        <xdr:cNvSpPr txBox="1"/>
      </xdr:nvSpPr>
      <xdr:spPr>
        <a:xfrm>
          <a:off x="9258300" y="177209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106</xdr:row>
      <xdr:rowOff>103887</xdr:rowOff>
    </xdr:from>
    <xdr:to>
      <xdr:col>50</xdr:col>
      <xdr:colOff>165100</xdr:colOff>
      <xdr:row>107</xdr:row>
      <xdr:rowOff>34037</xdr:rowOff>
    </xdr:to>
    <xdr:sp macro="" textlink="">
      <xdr:nvSpPr>
        <xdr:cNvPr id="304" name="楕円 303">
          <a:extLst>
            <a:ext uri="{FF2B5EF4-FFF2-40B4-BE49-F238E27FC236}">
              <a16:creationId xmlns:a16="http://schemas.microsoft.com/office/drawing/2014/main" id="{1CA01799-E38F-4042-AFE9-D3CF856EF1A2}"/>
            </a:ext>
          </a:extLst>
        </xdr:cNvPr>
        <xdr:cNvSpPr/>
      </xdr:nvSpPr>
      <xdr:spPr>
        <a:xfrm>
          <a:off x="8445500" y="17873727"/>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106</xdr:row>
      <xdr:rowOff>146686</xdr:rowOff>
    </xdr:from>
    <xdr:to>
      <xdr:col>55</xdr:col>
      <xdr:colOff>0</xdr:colOff>
      <xdr:row>106</xdr:row>
      <xdr:rowOff>154687</xdr:rowOff>
    </xdr:to>
    <xdr:cxnSp macro="">
      <xdr:nvCxnSpPr>
        <xdr:cNvPr id="305" name="直線コネクタ 304">
          <a:extLst>
            <a:ext uri="{FF2B5EF4-FFF2-40B4-BE49-F238E27FC236}">
              <a16:creationId xmlns:a16="http://schemas.microsoft.com/office/drawing/2014/main" id="{64F5AD44-5FBD-491F-8EF9-46859DF7FB56}"/>
            </a:ext>
          </a:extLst>
        </xdr:cNvPr>
        <xdr:cNvCxnSpPr/>
      </xdr:nvCxnSpPr>
      <xdr:spPr>
        <a:xfrm flipV="1">
          <a:off x="8496300" y="17916526"/>
          <a:ext cx="723900" cy="80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106</xdr:row>
      <xdr:rowOff>52451</xdr:rowOff>
    </xdr:from>
    <xdr:to>
      <xdr:col>46</xdr:col>
      <xdr:colOff>38100</xdr:colOff>
      <xdr:row>106</xdr:row>
      <xdr:rowOff>154051</xdr:rowOff>
    </xdr:to>
    <xdr:sp macro="" textlink="">
      <xdr:nvSpPr>
        <xdr:cNvPr id="306" name="楕円 305">
          <a:extLst>
            <a:ext uri="{FF2B5EF4-FFF2-40B4-BE49-F238E27FC236}">
              <a16:creationId xmlns:a16="http://schemas.microsoft.com/office/drawing/2014/main" id="{AF306293-0A1F-4833-8FC5-A484A850F690}"/>
            </a:ext>
          </a:extLst>
        </xdr:cNvPr>
        <xdr:cNvSpPr/>
      </xdr:nvSpPr>
      <xdr:spPr>
        <a:xfrm>
          <a:off x="7670800" y="17822291"/>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106</xdr:row>
      <xdr:rowOff>103251</xdr:rowOff>
    </xdr:from>
    <xdr:to>
      <xdr:col>50</xdr:col>
      <xdr:colOff>114300</xdr:colOff>
      <xdr:row>106</xdr:row>
      <xdr:rowOff>154687</xdr:rowOff>
    </xdr:to>
    <xdr:cxnSp macro="">
      <xdr:nvCxnSpPr>
        <xdr:cNvPr id="307" name="直線コネクタ 306">
          <a:extLst>
            <a:ext uri="{FF2B5EF4-FFF2-40B4-BE49-F238E27FC236}">
              <a16:creationId xmlns:a16="http://schemas.microsoft.com/office/drawing/2014/main" id="{3BA95C33-426E-4B0D-9AFC-9718C9FA3DE8}"/>
            </a:ext>
          </a:extLst>
        </xdr:cNvPr>
        <xdr:cNvCxnSpPr/>
      </xdr:nvCxnSpPr>
      <xdr:spPr>
        <a:xfrm>
          <a:off x="7713980" y="17873091"/>
          <a:ext cx="782320" cy="51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105</xdr:row>
      <xdr:rowOff>50564</xdr:rowOff>
    </xdr:from>
    <xdr:ext cx="469744" cy="259045"/>
    <xdr:sp macro="" textlink="">
      <xdr:nvSpPr>
        <xdr:cNvPr id="308" name="n_1mainValue【市民会館】&#10;一人当たり面積">
          <a:extLst>
            <a:ext uri="{FF2B5EF4-FFF2-40B4-BE49-F238E27FC236}">
              <a16:creationId xmlns:a16="http://schemas.microsoft.com/office/drawing/2014/main" id="{41ACE465-28E2-4E15-949D-C988DB8BE667}"/>
            </a:ext>
          </a:extLst>
        </xdr:cNvPr>
        <xdr:cNvSpPr txBox="1"/>
      </xdr:nvSpPr>
      <xdr:spPr>
        <a:xfrm>
          <a:off x="8271587" y="176527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104</xdr:row>
      <xdr:rowOff>170578</xdr:rowOff>
    </xdr:from>
    <xdr:ext cx="469744" cy="259045"/>
    <xdr:sp macro="" textlink="">
      <xdr:nvSpPr>
        <xdr:cNvPr id="309" name="n_2mainValue【市民会館】&#10;一人当たり面積">
          <a:extLst>
            <a:ext uri="{FF2B5EF4-FFF2-40B4-BE49-F238E27FC236}">
              <a16:creationId xmlns:a16="http://schemas.microsoft.com/office/drawing/2014/main" id="{F30F323A-7C59-4F04-A52C-AC462341B445}"/>
            </a:ext>
          </a:extLst>
        </xdr:cNvPr>
        <xdr:cNvSpPr txBox="1"/>
      </xdr:nvSpPr>
      <xdr:spPr>
        <a:xfrm>
          <a:off x="7509587" y="176051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310" name="正方形/長方形 309">
          <a:extLst>
            <a:ext uri="{FF2B5EF4-FFF2-40B4-BE49-F238E27FC236}">
              <a16:creationId xmlns:a16="http://schemas.microsoft.com/office/drawing/2014/main" id="{FD879254-D8D5-48EA-892E-9591EB874964}"/>
            </a:ext>
          </a:extLst>
        </xdr:cNvPr>
        <xdr:cNvSpPr/>
      </xdr:nvSpPr>
      <xdr:spPr>
        <a:xfrm>
          <a:off x="10960100" y="409956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11" name="正方形/長方形 310">
          <a:extLst>
            <a:ext uri="{FF2B5EF4-FFF2-40B4-BE49-F238E27FC236}">
              <a16:creationId xmlns:a16="http://schemas.microsoft.com/office/drawing/2014/main" id="{807D7FBC-C4FB-4D09-8542-B1599E4DD72D}"/>
            </a:ext>
          </a:extLst>
        </xdr:cNvPr>
        <xdr:cNvSpPr/>
      </xdr:nvSpPr>
      <xdr:spPr>
        <a:xfrm>
          <a:off x="110642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12" name="正方形/長方形 311">
          <a:extLst>
            <a:ext uri="{FF2B5EF4-FFF2-40B4-BE49-F238E27FC236}">
              <a16:creationId xmlns:a16="http://schemas.microsoft.com/office/drawing/2014/main" id="{6CE98972-14AA-49B8-8A86-BD10A30FD12A}"/>
            </a:ext>
          </a:extLst>
        </xdr:cNvPr>
        <xdr:cNvSpPr/>
      </xdr:nvSpPr>
      <xdr:spPr>
        <a:xfrm>
          <a:off x="110642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13" name="正方形/長方形 312">
          <a:extLst>
            <a:ext uri="{FF2B5EF4-FFF2-40B4-BE49-F238E27FC236}">
              <a16:creationId xmlns:a16="http://schemas.microsoft.com/office/drawing/2014/main" id="{BFDD3522-2F3A-4396-911B-D91B0FB83371}"/>
            </a:ext>
          </a:extLst>
        </xdr:cNvPr>
        <xdr:cNvSpPr/>
      </xdr:nvSpPr>
      <xdr:spPr>
        <a:xfrm>
          <a:off x="119659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14" name="正方形/長方形 313">
          <a:extLst>
            <a:ext uri="{FF2B5EF4-FFF2-40B4-BE49-F238E27FC236}">
              <a16:creationId xmlns:a16="http://schemas.microsoft.com/office/drawing/2014/main" id="{816A8133-B020-428A-A09B-5997003E0176}"/>
            </a:ext>
          </a:extLst>
        </xdr:cNvPr>
        <xdr:cNvSpPr/>
      </xdr:nvSpPr>
      <xdr:spPr>
        <a:xfrm>
          <a:off x="119659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15" name="正方形/長方形 314">
          <a:extLst>
            <a:ext uri="{FF2B5EF4-FFF2-40B4-BE49-F238E27FC236}">
              <a16:creationId xmlns:a16="http://schemas.microsoft.com/office/drawing/2014/main" id="{A0B27F6F-F041-4229-AFE1-BB1A5BB0A0F4}"/>
            </a:ext>
          </a:extLst>
        </xdr:cNvPr>
        <xdr:cNvSpPr/>
      </xdr:nvSpPr>
      <xdr:spPr>
        <a:xfrm>
          <a:off x="1297178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16" name="正方形/長方形 315">
          <a:extLst>
            <a:ext uri="{FF2B5EF4-FFF2-40B4-BE49-F238E27FC236}">
              <a16:creationId xmlns:a16="http://schemas.microsoft.com/office/drawing/2014/main" id="{3C74FD64-D81A-4A6A-895B-BDD97A64CDBE}"/>
            </a:ext>
          </a:extLst>
        </xdr:cNvPr>
        <xdr:cNvSpPr/>
      </xdr:nvSpPr>
      <xdr:spPr>
        <a:xfrm>
          <a:off x="1297178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17" name="正方形/長方形 316">
          <a:extLst>
            <a:ext uri="{FF2B5EF4-FFF2-40B4-BE49-F238E27FC236}">
              <a16:creationId xmlns:a16="http://schemas.microsoft.com/office/drawing/2014/main" id="{C40AD7E3-64B1-48E4-A168-97D4F4C69380}"/>
            </a:ext>
          </a:extLst>
        </xdr:cNvPr>
        <xdr:cNvSpPr/>
      </xdr:nvSpPr>
      <xdr:spPr>
        <a:xfrm>
          <a:off x="10960100" y="521589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18" name="テキスト ボックス 317">
          <a:extLst>
            <a:ext uri="{FF2B5EF4-FFF2-40B4-BE49-F238E27FC236}">
              <a16:creationId xmlns:a16="http://schemas.microsoft.com/office/drawing/2014/main" id="{69EB0CD1-F4AB-46F4-9CB4-14CDE7DA0DCA}"/>
            </a:ext>
          </a:extLst>
        </xdr:cNvPr>
        <xdr:cNvSpPr txBox="1"/>
      </xdr:nvSpPr>
      <xdr:spPr>
        <a:xfrm>
          <a:off x="10922000" y="50292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319" name="直線コネクタ 318">
          <a:extLst>
            <a:ext uri="{FF2B5EF4-FFF2-40B4-BE49-F238E27FC236}">
              <a16:creationId xmlns:a16="http://schemas.microsoft.com/office/drawing/2014/main" id="{B21A1D13-D298-4B7E-995E-F475A5E17DC0}"/>
            </a:ext>
          </a:extLst>
        </xdr:cNvPr>
        <xdr:cNvCxnSpPr/>
      </xdr:nvCxnSpPr>
      <xdr:spPr>
        <a:xfrm>
          <a:off x="10960100" y="745236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43</xdr:row>
      <xdr:rowOff>105427</xdr:rowOff>
    </xdr:from>
    <xdr:ext cx="338939" cy="259045"/>
    <xdr:sp macro="" textlink="">
      <xdr:nvSpPr>
        <xdr:cNvPr id="320" name="テキスト ボックス 319">
          <a:extLst>
            <a:ext uri="{FF2B5EF4-FFF2-40B4-BE49-F238E27FC236}">
              <a16:creationId xmlns:a16="http://schemas.microsoft.com/office/drawing/2014/main" id="{E3889B84-FC93-447E-8340-751684DE64A6}"/>
            </a:ext>
          </a:extLst>
        </xdr:cNvPr>
        <xdr:cNvSpPr txBox="1"/>
      </xdr:nvSpPr>
      <xdr:spPr>
        <a:xfrm>
          <a:off x="10666881" y="731394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321" name="直線コネクタ 320">
          <a:extLst>
            <a:ext uri="{FF2B5EF4-FFF2-40B4-BE49-F238E27FC236}">
              <a16:creationId xmlns:a16="http://schemas.microsoft.com/office/drawing/2014/main" id="{1736AA43-8631-4EEA-BC0B-736653D2FAC5}"/>
            </a:ext>
          </a:extLst>
        </xdr:cNvPr>
        <xdr:cNvCxnSpPr/>
      </xdr:nvCxnSpPr>
      <xdr:spPr>
        <a:xfrm>
          <a:off x="10960100" y="707898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41</xdr:row>
      <xdr:rowOff>67327</xdr:rowOff>
    </xdr:from>
    <xdr:ext cx="403059" cy="259045"/>
    <xdr:sp macro="" textlink="">
      <xdr:nvSpPr>
        <xdr:cNvPr id="322" name="テキスト ボックス 321">
          <a:extLst>
            <a:ext uri="{FF2B5EF4-FFF2-40B4-BE49-F238E27FC236}">
              <a16:creationId xmlns:a16="http://schemas.microsoft.com/office/drawing/2014/main" id="{4A9A8D31-380B-454F-9486-07C511E62A5D}"/>
            </a:ext>
          </a:extLst>
        </xdr:cNvPr>
        <xdr:cNvSpPr txBox="1"/>
      </xdr:nvSpPr>
      <xdr:spPr>
        <a:xfrm>
          <a:off x="10602761" y="69405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323" name="直線コネクタ 322">
          <a:extLst>
            <a:ext uri="{FF2B5EF4-FFF2-40B4-BE49-F238E27FC236}">
              <a16:creationId xmlns:a16="http://schemas.microsoft.com/office/drawing/2014/main" id="{5A474330-A015-4752-811A-C09241002673}"/>
            </a:ext>
          </a:extLst>
        </xdr:cNvPr>
        <xdr:cNvCxnSpPr/>
      </xdr:nvCxnSpPr>
      <xdr:spPr>
        <a:xfrm>
          <a:off x="10960100" y="670560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324" name="テキスト ボックス 323">
          <a:extLst>
            <a:ext uri="{FF2B5EF4-FFF2-40B4-BE49-F238E27FC236}">
              <a16:creationId xmlns:a16="http://schemas.microsoft.com/office/drawing/2014/main" id="{07D26BA0-6D76-4EC7-95F5-7236D2983697}"/>
            </a:ext>
          </a:extLst>
        </xdr:cNvPr>
        <xdr:cNvSpPr txBox="1"/>
      </xdr:nvSpPr>
      <xdr:spPr>
        <a:xfrm>
          <a:off x="10602761" y="65671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325" name="直線コネクタ 324">
          <a:extLst>
            <a:ext uri="{FF2B5EF4-FFF2-40B4-BE49-F238E27FC236}">
              <a16:creationId xmlns:a16="http://schemas.microsoft.com/office/drawing/2014/main" id="{383A5431-DC78-4576-AFC1-B75A11827625}"/>
            </a:ext>
          </a:extLst>
        </xdr:cNvPr>
        <xdr:cNvCxnSpPr/>
      </xdr:nvCxnSpPr>
      <xdr:spPr>
        <a:xfrm>
          <a:off x="10960100" y="633603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326" name="テキスト ボックス 325">
          <a:extLst>
            <a:ext uri="{FF2B5EF4-FFF2-40B4-BE49-F238E27FC236}">
              <a16:creationId xmlns:a16="http://schemas.microsoft.com/office/drawing/2014/main" id="{D0E39336-39BE-4B6D-826E-CCDCA3B4B1BE}"/>
            </a:ext>
          </a:extLst>
        </xdr:cNvPr>
        <xdr:cNvSpPr txBox="1"/>
      </xdr:nvSpPr>
      <xdr:spPr>
        <a:xfrm>
          <a:off x="10602761" y="61976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327" name="直線コネクタ 326">
          <a:extLst>
            <a:ext uri="{FF2B5EF4-FFF2-40B4-BE49-F238E27FC236}">
              <a16:creationId xmlns:a16="http://schemas.microsoft.com/office/drawing/2014/main" id="{20FE47A9-DE0F-43D2-9226-3EDC99EACC03}"/>
            </a:ext>
          </a:extLst>
        </xdr:cNvPr>
        <xdr:cNvCxnSpPr/>
      </xdr:nvCxnSpPr>
      <xdr:spPr>
        <a:xfrm>
          <a:off x="10960100" y="596265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328" name="テキスト ボックス 327">
          <a:extLst>
            <a:ext uri="{FF2B5EF4-FFF2-40B4-BE49-F238E27FC236}">
              <a16:creationId xmlns:a16="http://schemas.microsoft.com/office/drawing/2014/main" id="{FB0C8193-820D-42A7-A75B-1C63A7D5D378}"/>
            </a:ext>
          </a:extLst>
        </xdr:cNvPr>
        <xdr:cNvSpPr txBox="1"/>
      </xdr:nvSpPr>
      <xdr:spPr>
        <a:xfrm>
          <a:off x="10602761" y="582423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329" name="直線コネクタ 328">
          <a:extLst>
            <a:ext uri="{FF2B5EF4-FFF2-40B4-BE49-F238E27FC236}">
              <a16:creationId xmlns:a16="http://schemas.microsoft.com/office/drawing/2014/main" id="{219516C8-E17C-469A-8E56-43316F8A6A69}"/>
            </a:ext>
          </a:extLst>
        </xdr:cNvPr>
        <xdr:cNvCxnSpPr/>
      </xdr:nvCxnSpPr>
      <xdr:spPr>
        <a:xfrm>
          <a:off x="10960100" y="558927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32</xdr:row>
      <xdr:rowOff>86377</xdr:rowOff>
    </xdr:from>
    <xdr:ext cx="467179" cy="259045"/>
    <xdr:sp macro="" textlink="">
      <xdr:nvSpPr>
        <xdr:cNvPr id="330" name="テキスト ボックス 329">
          <a:extLst>
            <a:ext uri="{FF2B5EF4-FFF2-40B4-BE49-F238E27FC236}">
              <a16:creationId xmlns:a16="http://schemas.microsoft.com/office/drawing/2014/main" id="{934C6DB8-6AB4-44B5-AB96-BBC0B1A56104}"/>
            </a:ext>
          </a:extLst>
        </xdr:cNvPr>
        <xdr:cNvSpPr txBox="1"/>
      </xdr:nvSpPr>
      <xdr:spPr>
        <a:xfrm>
          <a:off x="10561501" y="54508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331" name="直線コネクタ 330">
          <a:extLst>
            <a:ext uri="{FF2B5EF4-FFF2-40B4-BE49-F238E27FC236}">
              <a16:creationId xmlns:a16="http://schemas.microsoft.com/office/drawing/2014/main" id="{2FF5C2C6-3D26-4A3F-9F25-66A1B1F39A9A}"/>
            </a:ext>
          </a:extLst>
        </xdr:cNvPr>
        <xdr:cNvCxnSpPr/>
      </xdr:nvCxnSpPr>
      <xdr:spPr>
        <a:xfrm>
          <a:off x="10960100" y="521589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30</xdr:row>
      <xdr:rowOff>48277</xdr:rowOff>
    </xdr:from>
    <xdr:ext cx="467179" cy="259045"/>
    <xdr:sp macro="" textlink="">
      <xdr:nvSpPr>
        <xdr:cNvPr id="332" name="テキスト ボックス 331">
          <a:extLst>
            <a:ext uri="{FF2B5EF4-FFF2-40B4-BE49-F238E27FC236}">
              <a16:creationId xmlns:a16="http://schemas.microsoft.com/office/drawing/2014/main" id="{49109869-5100-43FE-BD31-D5965494DD00}"/>
            </a:ext>
          </a:extLst>
        </xdr:cNvPr>
        <xdr:cNvSpPr txBox="1"/>
      </xdr:nvSpPr>
      <xdr:spPr>
        <a:xfrm>
          <a:off x="10561501" y="5077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333" name="【一般廃棄物処理施設】&#10;有形固定資産減価償却率グラフ枠">
          <a:extLst>
            <a:ext uri="{FF2B5EF4-FFF2-40B4-BE49-F238E27FC236}">
              <a16:creationId xmlns:a16="http://schemas.microsoft.com/office/drawing/2014/main" id="{43A3FBCE-0A24-4D22-8718-BD519BA2EF6E}"/>
            </a:ext>
          </a:extLst>
        </xdr:cNvPr>
        <xdr:cNvSpPr/>
      </xdr:nvSpPr>
      <xdr:spPr>
        <a:xfrm>
          <a:off x="10960100" y="521589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57150</xdr:rowOff>
    </xdr:from>
    <xdr:to>
      <xdr:col>85</xdr:col>
      <xdr:colOff>126364</xdr:colOff>
      <xdr:row>42</xdr:row>
      <xdr:rowOff>121920</xdr:rowOff>
    </xdr:to>
    <xdr:cxnSp macro="">
      <xdr:nvCxnSpPr>
        <xdr:cNvPr id="334" name="直線コネクタ 333">
          <a:extLst>
            <a:ext uri="{FF2B5EF4-FFF2-40B4-BE49-F238E27FC236}">
              <a16:creationId xmlns:a16="http://schemas.microsoft.com/office/drawing/2014/main" id="{DED83630-E863-4FEE-BDA0-C2590BADD7C3}"/>
            </a:ext>
          </a:extLst>
        </xdr:cNvPr>
        <xdr:cNvCxnSpPr/>
      </xdr:nvCxnSpPr>
      <xdr:spPr>
        <a:xfrm flipV="1">
          <a:off x="14375764" y="5589270"/>
          <a:ext cx="0" cy="15735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125747</xdr:rowOff>
    </xdr:from>
    <xdr:ext cx="405111" cy="259045"/>
    <xdr:sp macro="" textlink="">
      <xdr:nvSpPr>
        <xdr:cNvPr id="335" name="【一般廃棄物処理施設】&#10;有形固定資産減価償却率最小値テキスト">
          <a:extLst>
            <a:ext uri="{FF2B5EF4-FFF2-40B4-BE49-F238E27FC236}">
              <a16:creationId xmlns:a16="http://schemas.microsoft.com/office/drawing/2014/main" id="{5DC5A0F5-EEF0-4232-8F38-1F1122D63892}"/>
            </a:ext>
          </a:extLst>
        </xdr:cNvPr>
        <xdr:cNvSpPr txBox="1"/>
      </xdr:nvSpPr>
      <xdr:spPr>
        <a:xfrm>
          <a:off x="14414500" y="71666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121920</xdr:rowOff>
    </xdr:from>
    <xdr:to>
      <xdr:col>86</xdr:col>
      <xdr:colOff>25400</xdr:colOff>
      <xdr:row>42</xdr:row>
      <xdr:rowOff>121920</xdr:rowOff>
    </xdr:to>
    <xdr:cxnSp macro="">
      <xdr:nvCxnSpPr>
        <xdr:cNvPr id="336" name="直線コネクタ 335">
          <a:extLst>
            <a:ext uri="{FF2B5EF4-FFF2-40B4-BE49-F238E27FC236}">
              <a16:creationId xmlns:a16="http://schemas.microsoft.com/office/drawing/2014/main" id="{4AC4D475-BC4A-4E97-8377-FDF803838448}"/>
            </a:ext>
          </a:extLst>
        </xdr:cNvPr>
        <xdr:cNvCxnSpPr/>
      </xdr:nvCxnSpPr>
      <xdr:spPr>
        <a:xfrm>
          <a:off x="14287500" y="716280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3827</xdr:rowOff>
    </xdr:from>
    <xdr:ext cx="469744" cy="259045"/>
    <xdr:sp macro="" textlink="">
      <xdr:nvSpPr>
        <xdr:cNvPr id="337" name="【一般廃棄物処理施設】&#10;有形固定資産減価償却率最大値テキスト">
          <a:extLst>
            <a:ext uri="{FF2B5EF4-FFF2-40B4-BE49-F238E27FC236}">
              <a16:creationId xmlns:a16="http://schemas.microsoft.com/office/drawing/2014/main" id="{B81A4A2D-4FAB-4B09-AFBF-6A82F3FFF35B}"/>
            </a:ext>
          </a:extLst>
        </xdr:cNvPr>
        <xdr:cNvSpPr txBox="1"/>
      </xdr:nvSpPr>
      <xdr:spPr>
        <a:xfrm>
          <a:off x="14414500" y="53683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57150</xdr:rowOff>
    </xdr:from>
    <xdr:to>
      <xdr:col>86</xdr:col>
      <xdr:colOff>25400</xdr:colOff>
      <xdr:row>33</xdr:row>
      <xdr:rowOff>57150</xdr:rowOff>
    </xdr:to>
    <xdr:cxnSp macro="">
      <xdr:nvCxnSpPr>
        <xdr:cNvPr id="338" name="直線コネクタ 337">
          <a:extLst>
            <a:ext uri="{FF2B5EF4-FFF2-40B4-BE49-F238E27FC236}">
              <a16:creationId xmlns:a16="http://schemas.microsoft.com/office/drawing/2014/main" id="{640AA3E6-4F2E-4046-A4BB-4D6397C2B48E}"/>
            </a:ext>
          </a:extLst>
        </xdr:cNvPr>
        <xdr:cNvCxnSpPr/>
      </xdr:nvCxnSpPr>
      <xdr:spPr>
        <a:xfrm>
          <a:off x="14287500" y="558927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38</xdr:row>
      <xdr:rowOff>66692</xdr:rowOff>
    </xdr:from>
    <xdr:ext cx="405111" cy="259045"/>
    <xdr:sp macro="" textlink="">
      <xdr:nvSpPr>
        <xdr:cNvPr id="339" name="【一般廃棄物処理施設】&#10;有形固定資産減価償却率平均値テキスト">
          <a:extLst>
            <a:ext uri="{FF2B5EF4-FFF2-40B4-BE49-F238E27FC236}">
              <a16:creationId xmlns:a16="http://schemas.microsoft.com/office/drawing/2014/main" id="{1A449C73-C392-43FB-A934-23C090CBE72F}"/>
            </a:ext>
          </a:extLst>
        </xdr:cNvPr>
        <xdr:cNvSpPr txBox="1"/>
      </xdr:nvSpPr>
      <xdr:spPr>
        <a:xfrm>
          <a:off x="14414500" y="643701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88265</xdr:rowOff>
    </xdr:from>
    <xdr:to>
      <xdr:col>85</xdr:col>
      <xdr:colOff>177800</xdr:colOff>
      <xdr:row>39</xdr:row>
      <xdr:rowOff>18415</xdr:rowOff>
    </xdr:to>
    <xdr:sp macro="" textlink="">
      <xdr:nvSpPr>
        <xdr:cNvPr id="340" name="フローチャート: 判断 339">
          <a:extLst>
            <a:ext uri="{FF2B5EF4-FFF2-40B4-BE49-F238E27FC236}">
              <a16:creationId xmlns:a16="http://schemas.microsoft.com/office/drawing/2014/main" id="{2118AFAF-01AD-4D82-AA5F-EB456F9689A5}"/>
            </a:ext>
          </a:extLst>
        </xdr:cNvPr>
        <xdr:cNvSpPr/>
      </xdr:nvSpPr>
      <xdr:spPr>
        <a:xfrm>
          <a:off x="14325600" y="6458585"/>
          <a:ext cx="9398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116840</xdr:rowOff>
    </xdr:from>
    <xdr:to>
      <xdr:col>81</xdr:col>
      <xdr:colOff>101600</xdr:colOff>
      <xdr:row>38</xdr:row>
      <xdr:rowOff>46990</xdr:rowOff>
    </xdr:to>
    <xdr:sp macro="" textlink="">
      <xdr:nvSpPr>
        <xdr:cNvPr id="341" name="フローチャート: 判断 340">
          <a:extLst>
            <a:ext uri="{FF2B5EF4-FFF2-40B4-BE49-F238E27FC236}">
              <a16:creationId xmlns:a16="http://schemas.microsoft.com/office/drawing/2014/main" id="{4190AF2C-26A9-4C9E-8E82-088591D06C84}"/>
            </a:ext>
          </a:extLst>
        </xdr:cNvPr>
        <xdr:cNvSpPr/>
      </xdr:nvSpPr>
      <xdr:spPr>
        <a:xfrm>
          <a:off x="13578840" y="631952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38</xdr:row>
      <xdr:rowOff>38117</xdr:rowOff>
    </xdr:from>
    <xdr:ext cx="405111" cy="259045"/>
    <xdr:sp macro="" textlink="">
      <xdr:nvSpPr>
        <xdr:cNvPr id="342" name="n_1aveValue【一般廃棄物処理施設】&#10;有形固定資産減価償却率">
          <a:extLst>
            <a:ext uri="{FF2B5EF4-FFF2-40B4-BE49-F238E27FC236}">
              <a16:creationId xmlns:a16="http://schemas.microsoft.com/office/drawing/2014/main" id="{ADD384F6-8F01-47EC-8D4E-FAA6C4BBD602}"/>
            </a:ext>
          </a:extLst>
        </xdr:cNvPr>
        <xdr:cNvSpPr txBox="1"/>
      </xdr:nvSpPr>
      <xdr:spPr>
        <a:xfrm>
          <a:off x="13437244" y="64084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126365</xdr:rowOff>
    </xdr:from>
    <xdr:to>
      <xdr:col>76</xdr:col>
      <xdr:colOff>165100</xdr:colOff>
      <xdr:row>39</xdr:row>
      <xdr:rowOff>56515</xdr:rowOff>
    </xdr:to>
    <xdr:sp macro="" textlink="">
      <xdr:nvSpPr>
        <xdr:cNvPr id="343" name="フローチャート: 判断 342">
          <a:extLst>
            <a:ext uri="{FF2B5EF4-FFF2-40B4-BE49-F238E27FC236}">
              <a16:creationId xmlns:a16="http://schemas.microsoft.com/office/drawing/2014/main" id="{6E10135A-58C5-45E5-8571-DFAD15A4A9BC}"/>
            </a:ext>
          </a:extLst>
        </xdr:cNvPr>
        <xdr:cNvSpPr/>
      </xdr:nvSpPr>
      <xdr:spPr>
        <a:xfrm>
          <a:off x="12804140" y="649668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39</xdr:row>
      <xdr:rowOff>47642</xdr:rowOff>
    </xdr:from>
    <xdr:ext cx="405111" cy="259045"/>
    <xdr:sp macro="" textlink="">
      <xdr:nvSpPr>
        <xdr:cNvPr id="344" name="n_2aveValue【一般廃棄物処理施設】&#10;有形固定資産減価償却率">
          <a:extLst>
            <a:ext uri="{FF2B5EF4-FFF2-40B4-BE49-F238E27FC236}">
              <a16:creationId xmlns:a16="http://schemas.microsoft.com/office/drawing/2014/main" id="{8002688F-56E2-4215-90E2-AF1737FB6D78}"/>
            </a:ext>
          </a:extLst>
        </xdr:cNvPr>
        <xdr:cNvSpPr txBox="1"/>
      </xdr:nvSpPr>
      <xdr:spPr>
        <a:xfrm>
          <a:off x="12675244" y="65856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44</xdr:row>
      <xdr:rowOff>73677</xdr:rowOff>
    </xdr:from>
    <xdr:ext cx="762000" cy="259045"/>
    <xdr:sp macro="" textlink="">
      <xdr:nvSpPr>
        <xdr:cNvPr id="345" name="テキスト ボックス 344">
          <a:extLst>
            <a:ext uri="{FF2B5EF4-FFF2-40B4-BE49-F238E27FC236}">
              <a16:creationId xmlns:a16="http://schemas.microsoft.com/office/drawing/2014/main" id="{F69C7873-D5CC-4CDE-B3C5-F257FDFF34E6}"/>
            </a:ext>
          </a:extLst>
        </xdr:cNvPr>
        <xdr:cNvSpPr txBox="1"/>
      </xdr:nvSpPr>
      <xdr:spPr>
        <a:xfrm>
          <a:off x="142087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346" name="テキスト ボックス 345">
          <a:extLst>
            <a:ext uri="{FF2B5EF4-FFF2-40B4-BE49-F238E27FC236}">
              <a16:creationId xmlns:a16="http://schemas.microsoft.com/office/drawing/2014/main" id="{4DDC6AB0-3189-4DB5-B2BD-2070D29BC505}"/>
            </a:ext>
          </a:extLst>
        </xdr:cNvPr>
        <xdr:cNvSpPr txBox="1"/>
      </xdr:nvSpPr>
      <xdr:spPr>
        <a:xfrm>
          <a:off x="134620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347" name="テキスト ボックス 346">
          <a:extLst>
            <a:ext uri="{FF2B5EF4-FFF2-40B4-BE49-F238E27FC236}">
              <a16:creationId xmlns:a16="http://schemas.microsoft.com/office/drawing/2014/main" id="{1F98AE89-5271-4FED-8EE9-BE02CD403858}"/>
            </a:ext>
          </a:extLst>
        </xdr:cNvPr>
        <xdr:cNvSpPr txBox="1"/>
      </xdr:nvSpPr>
      <xdr:spPr>
        <a:xfrm>
          <a:off x="126873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348" name="テキスト ボックス 347">
          <a:extLst>
            <a:ext uri="{FF2B5EF4-FFF2-40B4-BE49-F238E27FC236}">
              <a16:creationId xmlns:a16="http://schemas.microsoft.com/office/drawing/2014/main" id="{91FF4B32-94D6-4B29-AE71-87EAA4C93831}"/>
            </a:ext>
          </a:extLst>
        </xdr:cNvPr>
        <xdr:cNvSpPr txBox="1"/>
      </xdr:nvSpPr>
      <xdr:spPr>
        <a:xfrm>
          <a:off x="1190498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349" name="テキスト ボックス 348">
          <a:extLst>
            <a:ext uri="{FF2B5EF4-FFF2-40B4-BE49-F238E27FC236}">
              <a16:creationId xmlns:a16="http://schemas.microsoft.com/office/drawing/2014/main" id="{CC350B56-1FB6-44C4-939F-E281514190B9}"/>
            </a:ext>
          </a:extLst>
        </xdr:cNvPr>
        <xdr:cNvSpPr txBox="1"/>
      </xdr:nvSpPr>
      <xdr:spPr>
        <a:xfrm>
          <a:off x="111150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35</xdr:row>
      <xdr:rowOff>50165</xdr:rowOff>
    </xdr:from>
    <xdr:to>
      <xdr:col>85</xdr:col>
      <xdr:colOff>177800</xdr:colOff>
      <xdr:row>35</xdr:row>
      <xdr:rowOff>151765</xdr:rowOff>
    </xdr:to>
    <xdr:sp macro="" textlink="">
      <xdr:nvSpPr>
        <xdr:cNvPr id="350" name="楕円 349">
          <a:extLst>
            <a:ext uri="{FF2B5EF4-FFF2-40B4-BE49-F238E27FC236}">
              <a16:creationId xmlns:a16="http://schemas.microsoft.com/office/drawing/2014/main" id="{67D1329A-E41A-4528-A4B3-69B08A38214B}"/>
            </a:ext>
          </a:extLst>
        </xdr:cNvPr>
        <xdr:cNvSpPr/>
      </xdr:nvSpPr>
      <xdr:spPr>
        <a:xfrm>
          <a:off x="14325600" y="5917565"/>
          <a:ext cx="939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34</xdr:row>
      <xdr:rowOff>73042</xdr:rowOff>
    </xdr:from>
    <xdr:ext cx="405111" cy="259045"/>
    <xdr:sp macro="" textlink="">
      <xdr:nvSpPr>
        <xdr:cNvPr id="351" name="【一般廃棄物処理施設】&#10;有形固定資産減価償却率該当値テキスト">
          <a:extLst>
            <a:ext uri="{FF2B5EF4-FFF2-40B4-BE49-F238E27FC236}">
              <a16:creationId xmlns:a16="http://schemas.microsoft.com/office/drawing/2014/main" id="{49B4074C-5E3A-476A-83FE-084E624AB3AD}"/>
            </a:ext>
          </a:extLst>
        </xdr:cNvPr>
        <xdr:cNvSpPr txBox="1"/>
      </xdr:nvSpPr>
      <xdr:spPr>
        <a:xfrm>
          <a:off x="14414500" y="57728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35</xdr:row>
      <xdr:rowOff>80645</xdr:rowOff>
    </xdr:from>
    <xdr:to>
      <xdr:col>81</xdr:col>
      <xdr:colOff>101600</xdr:colOff>
      <xdr:row>36</xdr:row>
      <xdr:rowOff>10795</xdr:rowOff>
    </xdr:to>
    <xdr:sp macro="" textlink="">
      <xdr:nvSpPr>
        <xdr:cNvPr id="352" name="楕円 351">
          <a:extLst>
            <a:ext uri="{FF2B5EF4-FFF2-40B4-BE49-F238E27FC236}">
              <a16:creationId xmlns:a16="http://schemas.microsoft.com/office/drawing/2014/main" id="{4A26BC72-8CE0-4472-82CC-CFAC69B26B74}"/>
            </a:ext>
          </a:extLst>
        </xdr:cNvPr>
        <xdr:cNvSpPr/>
      </xdr:nvSpPr>
      <xdr:spPr>
        <a:xfrm>
          <a:off x="13578840" y="594804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35</xdr:row>
      <xdr:rowOff>100965</xdr:rowOff>
    </xdr:from>
    <xdr:to>
      <xdr:col>85</xdr:col>
      <xdr:colOff>127000</xdr:colOff>
      <xdr:row>35</xdr:row>
      <xdr:rowOff>131445</xdr:rowOff>
    </xdr:to>
    <xdr:cxnSp macro="">
      <xdr:nvCxnSpPr>
        <xdr:cNvPr id="353" name="直線コネクタ 352">
          <a:extLst>
            <a:ext uri="{FF2B5EF4-FFF2-40B4-BE49-F238E27FC236}">
              <a16:creationId xmlns:a16="http://schemas.microsoft.com/office/drawing/2014/main" id="{CA95AE03-F5D1-4246-81E1-700FB41FA03A}"/>
            </a:ext>
          </a:extLst>
        </xdr:cNvPr>
        <xdr:cNvCxnSpPr/>
      </xdr:nvCxnSpPr>
      <xdr:spPr>
        <a:xfrm flipV="1">
          <a:off x="13629640" y="5968365"/>
          <a:ext cx="74676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63500</xdr:rowOff>
    </xdr:from>
    <xdr:to>
      <xdr:col>76</xdr:col>
      <xdr:colOff>165100</xdr:colOff>
      <xdr:row>37</xdr:row>
      <xdr:rowOff>165100</xdr:rowOff>
    </xdr:to>
    <xdr:sp macro="" textlink="">
      <xdr:nvSpPr>
        <xdr:cNvPr id="354" name="楕円 353">
          <a:extLst>
            <a:ext uri="{FF2B5EF4-FFF2-40B4-BE49-F238E27FC236}">
              <a16:creationId xmlns:a16="http://schemas.microsoft.com/office/drawing/2014/main" id="{EE3C1FCE-2956-418E-A205-625FDF0477BD}"/>
            </a:ext>
          </a:extLst>
        </xdr:cNvPr>
        <xdr:cNvSpPr/>
      </xdr:nvSpPr>
      <xdr:spPr>
        <a:xfrm>
          <a:off x="12804140" y="6266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35</xdr:row>
      <xdr:rowOff>131445</xdr:rowOff>
    </xdr:from>
    <xdr:to>
      <xdr:col>81</xdr:col>
      <xdr:colOff>50800</xdr:colOff>
      <xdr:row>37</xdr:row>
      <xdr:rowOff>114300</xdr:rowOff>
    </xdr:to>
    <xdr:cxnSp macro="">
      <xdr:nvCxnSpPr>
        <xdr:cNvPr id="355" name="直線コネクタ 354">
          <a:extLst>
            <a:ext uri="{FF2B5EF4-FFF2-40B4-BE49-F238E27FC236}">
              <a16:creationId xmlns:a16="http://schemas.microsoft.com/office/drawing/2014/main" id="{CFAE5D21-AE26-45C9-948D-1DFC36632337}"/>
            </a:ext>
          </a:extLst>
        </xdr:cNvPr>
        <xdr:cNvCxnSpPr/>
      </xdr:nvCxnSpPr>
      <xdr:spPr>
        <a:xfrm flipV="1">
          <a:off x="12854940" y="5998845"/>
          <a:ext cx="774700" cy="3181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34</xdr:row>
      <xdr:rowOff>27322</xdr:rowOff>
    </xdr:from>
    <xdr:ext cx="405111" cy="259045"/>
    <xdr:sp macro="" textlink="">
      <xdr:nvSpPr>
        <xdr:cNvPr id="356" name="n_1mainValue【一般廃棄物処理施設】&#10;有形固定資産減価償却率">
          <a:extLst>
            <a:ext uri="{FF2B5EF4-FFF2-40B4-BE49-F238E27FC236}">
              <a16:creationId xmlns:a16="http://schemas.microsoft.com/office/drawing/2014/main" id="{8508106F-36E0-489C-8442-B7501AF848C1}"/>
            </a:ext>
          </a:extLst>
        </xdr:cNvPr>
        <xdr:cNvSpPr txBox="1"/>
      </xdr:nvSpPr>
      <xdr:spPr>
        <a:xfrm>
          <a:off x="13437244" y="57270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10177</xdr:rowOff>
    </xdr:from>
    <xdr:ext cx="405111" cy="259045"/>
    <xdr:sp macro="" textlink="">
      <xdr:nvSpPr>
        <xdr:cNvPr id="357" name="n_2mainValue【一般廃棄物処理施設】&#10;有形固定資産減価償却率">
          <a:extLst>
            <a:ext uri="{FF2B5EF4-FFF2-40B4-BE49-F238E27FC236}">
              <a16:creationId xmlns:a16="http://schemas.microsoft.com/office/drawing/2014/main" id="{F041055B-95F9-4B2B-9273-B0889559EEAF}"/>
            </a:ext>
          </a:extLst>
        </xdr:cNvPr>
        <xdr:cNvSpPr txBox="1"/>
      </xdr:nvSpPr>
      <xdr:spPr>
        <a:xfrm>
          <a:off x="12675244" y="60452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358" name="正方形/長方形 357">
          <a:extLst>
            <a:ext uri="{FF2B5EF4-FFF2-40B4-BE49-F238E27FC236}">
              <a16:creationId xmlns:a16="http://schemas.microsoft.com/office/drawing/2014/main" id="{C501385C-1D5D-4869-98B8-1D75F72BFE52}"/>
            </a:ext>
          </a:extLst>
        </xdr:cNvPr>
        <xdr:cNvSpPr/>
      </xdr:nvSpPr>
      <xdr:spPr>
        <a:xfrm>
          <a:off x="16093440" y="409956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359" name="正方形/長方形 358">
          <a:extLst>
            <a:ext uri="{FF2B5EF4-FFF2-40B4-BE49-F238E27FC236}">
              <a16:creationId xmlns:a16="http://schemas.microsoft.com/office/drawing/2014/main" id="{BD123757-8DC4-489E-8CA7-4DE59B6CEA53}"/>
            </a:ext>
          </a:extLst>
        </xdr:cNvPr>
        <xdr:cNvSpPr/>
      </xdr:nvSpPr>
      <xdr:spPr>
        <a:xfrm>
          <a:off x="162204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360" name="正方形/長方形 359">
          <a:extLst>
            <a:ext uri="{FF2B5EF4-FFF2-40B4-BE49-F238E27FC236}">
              <a16:creationId xmlns:a16="http://schemas.microsoft.com/office/drawing/2014/main" id="{4A313CAE-1993-47A2-8BEB-79FD046B9407}"/>
            </a:ext>
          </a:extLst>
        </xdr:cNvPr>
        <xdr:cNvSpPr/>
      </xdr:nvSpPr>
      <xdr:spPr>
        <a:xfrm>
          <a:off x="162204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361" name="正方形/長方形 360">
          <a:extLst>
            <a:ext uri="{FF2B5EF4-FFF2-40B4-BE49-F238E27FC236}">
              <a16:creationId xmlns:a16="http://schemas.microsoft.com/office/drawing/2014/main" id="{90BF8564-0632-4C3F-A8C1-779CF8D76DE2}"/>
            </a:ext>
          </a:extLst>
        </xdr:cNvPr>
        <xdr:cNvSpPr/>
      </xdr:nvSpPr>
      <xdr:spPr>
        <a:xfrm>
          <a:off x="1709928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362" name="正方形/長方形 361">
          <a:extLst>
            <a:ext uri="{FF2B5EF4-FFF2-40B4-BE49-F238E27FC236}">
              <a16:creationId xmlns:a16="http://schemas.microsoft.com/office/drawing/2014/main" id="{65209543-5419-4082-909E-A81EDC08AA0E}"/>
            </a:ext>
          </a:extLst>
        </xdr:cNvPr>
        <xdr:cNvSpPr/>
      </xdr:nvSpPr>
      <xdr:spPr>
        <a:xfrm>
          <a:off x="1709928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74,730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363" name="正方形/長方形 362">
          <a:extLst>
            <a:ext uri="{FF2B5EF4-FFF2-40B4-BE49-F238E27FC236}">
              <a16:creationId xmlns:a16="http://schemas.microsoft.com/office/drawing/2014/main" id="{7E260BD9-CD88-4C44-A8D2-F2617A54AB3F}"/>
            </a:ext>
          </a:extLst>
        </xdr:cNvPr>
        <xdr:cNvSpPr/>
      </xdr:nvSpPr>
      <xdr:spPr>
        <a:xfrm>
          <a:off x="1810512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364" name="正方形/長方形 363">
          <a:extLst>
            <a:ext uri="{FF2B5EF4-FFF2-40B4-BE49-F238E27FC236}">
              <a16:creationId xmlns:a16="http://schemas.microsoft.com/office/drawing/2014/main" id="{9ABAE1F5-2C43-475F-92D5-7E93E9D09BF2}"/>
            </a:ext>
          </a:extLst>
        </xdr:cNvPr>
        <xdr:cNvSpPr/>
      </xdr:nvSpPr>
      <xdr:spPr>
        <a:xfrm>
          <a:off x="1810512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115,501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365" name="正方形/長方形 364">
          <a:extLst>
            <a:ext uri="{FF2B5EF4-FFF2-40B4-BE49-F238E27FC236}">
              <a16:creationId xmlns:a16="http://schemas.microsoft.com/office/drawing/2014/main" id="{BB2BBFD7-231C-421F-8768-29F3758DE926}"/>
            </a:ext>
          </a:extLst>
        </xdr:cNvPr>
        <xdr:cNvSpPr/>
      </xdr:nvSpPr>
      <xdr:spPr>
        <a:xfrm>
          <a:off x="16093440" y="521589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366" name="テキスト ボックス 365">
          <a:extLst>
            <a:ext uri="{FF2B5EF4-FFF2-40B4-BE49-F238E27FC236}">
              <a16:creationId xmlns:a16="http://schemas.microsoft.com/office/drawing/2014/main" id="{5B46B629-EF6F-4387-851C-84C1E727A636}"/>
            </a:ext>
          </a:extLst>
        </xdr:cNvPr>
        <xdr:cNvSpPr txBox="1"/>
      </xdr:nvSpPr>
      <xdr:spPr>
        <a:xfrm>
          <a:off x="16078200" y="50292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367" name="直線コネクタ 366">
          <a:extLst>
            <a:ext uri="{FF2B5EF4-FFF2-40B4-BE49-F238E27FC236}">
              <a16:creationId xmlns:a16="http://schemas.microsoft.com/office/drawing/2014/main" id="{10A27C05-4DF8-48C7-8B98-2B4635EA257F}"/>
            </a:ext>
          </a:extLst>
        </xdr:cNvPr>
        <xdr:cNvCxnSpPr/>
      </xdr:nvCxnSpPr>
      <xdr:spPr>
        <a:xfrm>
          <a:off x="16093440" y="74523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368" name="直線コネクタ 367">
          <a:extLst>
            <a:ext uri="{FF2B5EF4-FFF2-40B4-BE49-F238E27FC236}">
              <a16:creationId xmlns:a16="http://schemas.microsoft.com/office/drawing/2014/main" id="{580A3E80-0717-436C-9382-F07C24E58935}"/>
            </a:ext>
          </a:extLst>
        </xdr:cNvPr>
        <xdr:cNvCxnSpPr/>
      </xdr:nvCxnSpPr>
      <xdr:spPr>
        <a:xfrm>
          <a:off x="16093440" y="70789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41</xdr:row>
      <xdr:rowOff>67327</xdr:rowOff>
    </xdr:from>
    <xdr:ext cx="248786" cy="259045"/>
    <xdr:sp macro="" textlink="">
      <xdr:nvSpPr>
        <xdr:cNvPr id="369" name="テキスト ボックス 368">
          <a:extLst>
            <a:ext uri="{FF2B5EF4-FFF2-40B4-BE49-F238E27FC236}">
              <a16:creationId xmlns:a16="http://schemas.microsoft.com/office/drawing/2014/main" id="{8864516B-50D7-497B-BAA6-E1EEB12D4953}"/>
            </a:ext>
          </a:extLst>
        </xdr:cNvPr>
        <xdr:cNvSpPr txBox="1"/>
      </xdr:nvSpPr>
      <xdr:spPr>
        <a:xfrm>
          <a:off x="15890374" y="694056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370" name="直線コネクタ 369">
          <a:extLst>
            <a:ext uri="{FF2B5EF4-FFF2-40B4-BE49-F238E27FC236}">
              <a16:creationId xmlns:a16="http://schemas.microsoft.com/office/drawing/2014/main" id="{7CEB4107-83DE-4962-86C5-B86398FB2486}"/>
            </a:ext>
          </a:extLst>
        </xdr:cNvPr>
        <xdr:cNvCxnSpPr/>
      </xdr:nvCxnSpPr>
      <xdr:spPr>
        <a:xfrm>
          <a:off x="16093440" y="67056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39</xdr:row>
      <xdr:rowOff>29227</xdr:rowOff>
    </xdr:from>
    <xdr:ext cx="595419" cy="259045"/>
    <xdr:sp macro="" textlink="">
      <xdr:nvSpPr>
        <xdr:cNvPr id="371" name="テキスト ボックス 370">
          <a:extLst>
            <a:ext uri="{FF2B5EF4-FFF2-40B4-BE49-F238E27FC236}">
              <a16:creationId xmlns:a16="http://schemas.microsoft.com/office/drawing/2014/main" id="{6052A095-E6BA-4C02-9BDB-04454CAAF23E}"/>
            </a:ext>
          </a:extLst>
        </xdr:cNvPr>
        <xdr:cNvSpPr txBox="1"/>
      </xdr:nvSpPr>
      <xdr:spPr>
        <a:xfrm>
          <a:off x="15589461" y="656718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372" name="直線コネクタ 371">
          <a:extLst>
            <a:ext uri="{FF2B5EF4-FFF2-40B4-BE49-F238E27FC236}">
              <a16:creationId xmlns:a16="http://schemas.microsoft.com/office/drawing/2014/main" id="{BAC10C05-A553-4198-BFCB-0410D992B26F}"/>
            </a:ext>
          </a:extLst>
        </xdr:cNvPr>
        <xdr:cNvCxnSpPr/>
      </xdr:nvCxnSpPr>
      <xdr:spPr>
        <a:xfrm>
          <a:off x="16093440" y="63360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36</xdr:row>
      <xdr:rowOff>162577</xdr:rowOff>
    </xdr:from>
    <xdr:ext cx="595419" cy="259045"/>
    <xdr:sp macro="" textlink="">
      <xdr:nvSpPr>
        <xdr:cNvPr id="373" name="テキスト ボックス 372">
          <a:extLst>
            <a:ext uri="{FF2B5EF4-FFF2-40B4-BE49-F238E27FC236}">
              <a16:creationId xmlns:a16="http://schemas.microsoft.com/office/drawing/2014/main" id="{3DB160A8-4218-436D-8C71-A2ABDA41461E}"/>
            </a:ext>
          </a:extLst>
        </xdr:cNvPr>
        <xdr:cNvSpPr txBox="1"/>
      </xdr:nvSpPr>
      <xdr:spPr>
        <a:xfrm>
          <a:off x="15589461" y="6197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374" name="直線コネクタ 373">
          <a:extLst>
            <a:ext uri="{FF2B5EF4-FFF2-40B4-BE49-F238E27FC236}">
              <a16:creationId xmlns:a16="http://schemas.microsoft.com/office/drawing/2014/main" id="{E15E73F8-619C-4558-B245-8AAE78964867}"/>
            </a:ext>
          </a:extLst>
        </xdr:cNvPr>
        <xdr:cNvCxnSpPr/>
      </xdr:nvCxnSpPr>
      <xdr:spPr>
        <a:xfrm>
          <a:off x="16093440" y="59626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34</xdr:row>
      <xdr:rowOff>124477</xdr:rowOff>
    </xdr:from>
    <xdr:ext cx="595419" cy="259045"/>
    <xdr:sp macro="" textlink="">
      <xdr:nvSpPr>
        <xdr:cNvPr id="375" name="テキスト ボックス 374">
          <a:extLst>
            <a:ext uri="{FF2B5EF4-FFF2-40B4-BE49-F238E27FC236}">
              <a16:creationId xmlns:a16="http://schemas.microsoft.com/office/drawing/2014/main" id="{D78F05C8-5BF8-4490-B072-D79A6CBB8697}"/>
            </a:ext>
          </a:extLst>
        </xdr:cNvPr>
        <xdr:cNvSpPr txBox="1"/>
      </xdr:nvSpPr>
      <xdr:spPr>
        <a:xfrm>
          <a:off x="15589461" y="582423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376" name="直線コネクタ 375">
          <a:extLst>
            <a:ext uri="{FF2B5EF4-FFF2-40B4-BE49-F238E27FC236}">
              <a16:creationId xmlns:a16="http://schemas.microsoft.com/office/drawing/2014/main" id="{A18DEC2F-74F4-4237-9D67-DA1525A000D2}"/>
            </a:ext>
          </a:extLst>
        </xdr:cNvPr>
        <xdr:cNvCxnSpPr/>
      </xdr:nvCxnSpPr>
      <xdr:spPr>
        <a:xfrm>
          <a:off x="16093440" y="55892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86377</xdr:rowOff>
    </xdr:from>
    <xdr:ext cx="595419" cy="259045"/>
    <xdr:sp macro="" textlink="">
      <xdr:nvSpPr>
        <xdr:cNvPr id="377" name="テキスト ボックス 376">
          <a:extLst>
            <a:ext uri="{FF2B5EF4-FFF2-40B4-BE49-F238E27FC236}">
              <a16:creationId xmlns:a16="http://schemas.microsoft.com/office/drawing/2014/main" id="{C52143E8-3513-4228-9FD3-9E4FBC81C79F}"/>
            </a:ext>
          </a:extLst>
        </xdr:cNvPr>
        <xdr:cNvSpPr txBox="1"/>
      </xdr:nvSpPr>
      <xdr:spPr>
        <a:xfrm>
          <a:off x="15589461" y="545085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378" name="直線コネクタ 377">
          <a:extLst>
            <a:ext uri="{FF2B5EF4-FFF2-40B4-BE49-F238E27FC236}">
              <a16:creationId xmlns:a16="http://schemas.microsoft.com/office/drawing/2014/main" id="{2CF1D9E1-829C-4A5C-931B-871376BED9B9}"/>
            </a:ext>
          </a:extLst>
        </xdr:cNvPr>
        <xdr:cNvCxnSpPr/>
      </xdr:nvCxnSpPr>
      <xdr:spPr>
        <a:xfrm>
          <a:off x="16093440" y="52158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30</xdr:row>
      <xdr:rowOff>48277</xdr:rowOff>
    </xdr:from>
    <xdr:ext cx="685572" cy="259045"/>
    <xdr:sp macro="" textlink="">
      <xdr:nvSpPr>
        <xdr:cNvPr id="379" name="テキスト ボックス 378">
          <a:extLst>
            <a:ext uri="{FF2B5EF4-FFF2-40B4-BE49-F238E27FC236}">
              <a16:creationId xmlns:a16="http://schemas.microsoft.com/office/drawing/2014/main" id="{1A73F878-C995-461F-9C73-CCD0A82E4B03}"/>
            </a:ext>
          </a:extLst>
        </xdr:cNvPr>
        <xdr:cNvSpPr txBox="1"/>
      </xdr:nvSpPr>
      <xdr:spPr>
        <a:xfrm>
          <a:off x="15499308" y="50774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380" name="【一般廃棄物処理施設】&#10;一人当たり有形固定資産（償却資産）額グラフ枠">
          <a:extLst>
            <a:ext uri="{FF2B5EF4-FFF2-40B4-BE49-F238E27FC236}">
              <a16:creationId xmlns:a16="http://schemas.microsoft.com/office/drawing/2014/main" id="{C8B74B90-7024-48F8-B140-30AF5A978724}"/>
            </a:ext>
          </a:extLst>
        </xdr:cNvPr>
        <xdr:cNvSpPr/>
      </xdr:nvSpPr>
      <xdr:spPr>
        <a:xfrm>
          <a:off x="16093440" y="521589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51694</xdr:rowOff>
    </xdr:from>
    <xdr:to>
      <xdr:col>116</xdr:col>
      <xdr:colOff>62864</xdr:colOff>
      <xdr:row>42</xdr:row>
      <xdr:rowOff>36923</xdr:rowOff>
    </xdr:to>
    <xdr:cxnSp macro="">
      <xdr:nvCxnSpPr>
        <xdr:cNvPr id="381" name="直線コネクタ 380">
          <a:extLst>
            <a:ext uri="{FF2B5EF4-FFF2-40B4-BE49-F238E27FC236}">
              <a16:creationId xmlns:a16="http://schemas.microsoft.com/office/drawing/2014/main" id="{27E72FAB-2C46-417E-822B-8E22AB3FF7CD}"/>
            </a:ext>
          </a:extLst>
        </xdr:cNvPr>
        <xdr:cNvCxnSpPr/>
      </xdr:nvCxnSpPr>
      <xdr:spPr>
        <a:xfrm flipV="1">
          <a:off x="19509104" y="5751454"/>
          <a:ext cx="0" cy="13263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40750</xdr:rowOff>
    </xdr:from>
    <xdr:ext cx="378565" cy="259045"/>
    <xdr:sp macro="" textlink="">
      <xdr:nvSpPr>
        <xdr:cNvPr id="382" name="【一般廃棄物処理施設】&#10;一人当たり有形固定資産（償却資産）額最小値テキスト">
          <a:extLst>
            <a:ext uri="{FF2B5EF4-FFF2-40B4-BE49-F238E27FC236}">
              <a16:creationId xmlns:a16="http://schemas.microsoft.com/office/drawing/2014/main" id="{0FCAD428-073E-4DFA-883E-FF3FE80E2F6E}"/>
            </a:ext>
          </a:extLst>
        </xdr:cNvPr>
        <xdr:cNvSpPr txBox="1"/>
      </xdr:nvSpPr>
      <xdr:spPr>
        <a:xfrm>
          <a:off x="19547840" y="708163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36923</xdr:rowOff>
    </xdr:from>
    <xdr:to>
      <xdr:col>116</xdr:col>
      <xdr:colOff>152400</xdr:colOff>
      <xdr:row>42</xdr:row>
      <xdr:rowOff>36923</xdr:rowOff>
    </xdr:to>
    <xdr:cxnSp macro="">
      <xdr:nvCxnSpPr>
        <xdr:cNvPr id="383" name="直線コネクタ 382">
          <a:extLst>
            <a:ext uri="{FF2B5EF4-FFF2-40B4-BE49-F238E27FC236}">
              <a16:creationId xmlns:a16="http://schemas.microsoft.com/office/drawing/2014/main" id="{32D9D8AD-A28B-48B1-91C3-228C11979F6F}"/>
            </a:ext>
          </a:extLst>
        </xdr:cNvPr>
        <xdr:cNvCxnSpPr/>
      </xdr:nvCxnSpPr>
      <xdr:spPr>
        <a:xfrm>
          <a:off x="19443700" y="7077803"/>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169821</xdr:rowOff>
    </xdr:from>
    <xdr:ext cx="599010" cy="259045"/>
    <xdr:sp macro="" textlink="">
      <xdr:nvSpPr>
        <xdr:cNvPr id="384" name="【一般廃棄物処理施設】&#10;一人当たり有形固定資産（償却資産）額最大値テキスト">
          <a:extLst>
            <a:ext uri="{FF2B5EF4-FFF2-40B4-BE49-F238E27FC236}">
              <a16:creationId xmlns:a16="http://schemas.microsoft.com/office/drawing/2014/main" id="{B40E2B0D-7DB0-4786-810B-574965121208}"/>
            </a:ext>
          </a:extLst>
        </xdr:cNvPr>
        <xdr:cNvSpPr txBox="1"/>
      </xdr:nvSpPr>
      <xdr:spPr>
        <a:xfrm>
          <a:off x="19547840" y="55343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712,864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51694</xdr:rowOff>
    </xdr:from>
    <xdr:to>
      <xdr:col>116</xdr:col>
      <xdr:colOff>152400</xdr:colOff>
      <xdr:row>34</xdr:row>
      <xdr:rowOff>51694</xdr:rowOff>
    </xdr:to>
    <xdr:cxnSp macro="">
      <xdr:nvCxnSpPr>
        <xdr:cNvPr id="385" name="直線コネクタ 384">
          <a:extLst>
            <a:ext uri="{FF2B5EF4-FFF2-40B4-BE49-F238E27FC236}">
              <a16:creationId xmlns:a16="http://schemas.microsoft.com/office/drawing/2014/main" id="{6B45F60E-6B7D-46FD-9F44-530FD53933BD}"/>
            </a:ext>
          </a:extLst>
        </xdr:cNvPr>
        <xdr:cNvCxnSpPr/>
      </xdr:nvCxnSpPr>
      <xdr:spPr>
        <a:xfrm>
          <a:off x="19443700" y="575145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99556</xdr:rowOff>
    </xdr:from>
    <xdr:ext cx="599010" cy="259045"/>
    <xdr:sp macro="" textlink="">
      <xdr:nvSpPr>
        <xdr:cNvPr id="386" name="【一般廃棄物処理施設】&#10;一人当たり有形固定資産（償却資産）額平均値テキスト">
          <a:extLst>
            <a:ext uri="{FF2B5EF4-FFF2-40B4-BE49-F238E27FC236}">
              <a16:creationId xmlns:a16="http://schemas.microsoft.com/office/drawing/2014/main" id="{D319A8E2-F88B-4BCE-BF71-3883D079171D}"/>
            </a:ext>
          </a:extLst>
        </xdr:cNvPr>
        <xdr:cNvSpPr txBox="1"/>
      </xdr:nvSpPr>
      <xdr:spPr>
        <a:xfrm>
          <a:off x="19547840" y="663751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133,082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76679</xdr:rowOff>
    </xdr:from>
    <xdr:to>
      <xdr:col>116</xdr:col>
      <xdr:colOff>114300</xdr:colOff>
      <xdr:row>41</xdr:row>
      <xdr:rowOff>6829</xdr:rowOff>
    </xdr:to>
    <xdr:sp macro="" textlink="">
      <xdr:nvSpPr>
        <xdr:cNvPr id="387" name="フローチャート: 判断 386">
          <a:extLst>
            <a:ext uri="{FF2B5EF4-FFF2-40B4-BE49-F238E27FC236}">
              <a16:creationId xmlns:a16="http://schemas.microsoft.com/office/drawing/2014/main" id="{3F2534B1-47A3-4EF8-B021-022E5CAF67F0}"/>
            </a:ext>
          </a:extLst>
        </xdr:cNvPr>
        <xdr:cNvSpPr/>
      </xdr:nvSpPr>
      <xdr:spPr>
        <a:xfrm>
          <a:off x="19458940" y="6782279"/>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147764</xdr:rowOff>
    </xdr:from>
    <xdr:to>
      <xdr:col>112</xdr:col>
      <xdr:colOff>38100</xdr:colOff>
      <xdr:row>40</xdr:row>
      <xdr:rowOff>77914</xdr:rowOff>
    </xdr:to>
    <xdr:sp macro="" textlink="">
      <xdr:nvSpPr>
        <xdr:cNvPr id="388" name="フローチャート: 判断 387">
          <a:extLst>
            <a:ext uri="{FF2B5EF4-FFF2-40B4-BE49-F238E27FC236}">
              <a16:creationId xmlns:a16="http://schemas.microsoft.com/office/drawing/2014/main" id="{116B2A7C-E3B5-4DF0-B469-ECCBA62D7C29}"/>
            </a:ext>
          </a:extLst>
        </xdr:cNvPr>
        <xdr:cNvSpPr/>
      </xdr:nvSpPr>
      <xdr:spPr>
        <a:xfrm>
          <a:off x="18735040" y="6685724"/>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56095</xdr:colOff>
      <xdr:row>38</xdr:row>
      <xdr:rowOff>94441</xdr:rowOff>
    </xdr:from>
    <xdr:ext cx="599010" cy="259045"/>
    <xdr:sp macro="" textlink="">
      <xdr:nvSpPr>
        <xdr:cNvPr id="389" name="n_1aveValue【一般廃棄物処理施設】&#10;一人当たり有形固定資産（償却資産）額">
          <a:extLst>
            <a:ext uri="{FF2B5EF4-FFF2-40B4-BE49-F238E27FC236}">
              <a16:creationId xmlns:a16="http://schemas.microsoft.com/office/drawing/2014/main" id="{F0234216-CCD5-43B4-9907-CCB95D63CEC5}"/>
            </a:ext>
          </a:extLst>
        </xdr:cNvPr>
        <xdr:cNvSpPr txBox="1"/>
      </xdr:nvSpPr>
      <xdr:spPr>
        <a:xfrm>
          <a:off x="18496495" y="64647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185,767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159286</xdr:rowOff>
    </xdr:from>
    <xdr:to>
      <xdr:col>107</xdr:col>
      <xdr:colOff>101600</xdr:colOff>
      <xdr:row>40</xdr:row>
      <xdr:rowOff>89436</xdr:rowOff>
    </xdr:to>
    <xdr:sp macro="" textlink="">
      <xdr:nvSpPr>
        <xdr:cNvPr id="390" name="フローチャート: 判断 389">
          <a:extLst>
            <a:ext uri="{FF2B5EF4-FFF2-40B4-BE49-F238E27FC236}">
              <a16:creationId xmlns:a16="http://schemas.microsoft.com/office/drawing/2014/main" id="{5528CE3B-70DE-45DE-8571-2F9C6D9CCFE5}"/>
            </a:ext>
          </a:extLst>
        </xdr:cNvPr>
        <xdr:cNvSpPr/>
      </xdr:nvSpPr>
      <xdr:spPr>
        <a:xfrm>
          <a:off x="17937480" y="669724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38</xdr:row>
      <xdr:rowOff>105963</xdr:rowOff>
    </xdr:from>
    <xdr:ext cx="599010" cy="259045"/>
    <xdr:sp macro="" textlink="">
      <xdr:nvSpPr>
        <xdr:cNvPr id="391" name="n_2aveValue【一般廃棄物処理施設】&#10;一人当たり有形固定資産（償却資産）額">
          <a:extLst>
            <a:ext uri="{FF2B5EF4-FFF2-40B4-BE49-F238E27FC236}">
              <a16:creationId xmlns:a16="http://schemas.microsoft.com/office/drawing/2014/main" id="{B6D50071-D96F-4A7E-97E3-743A4E5197EE}"/>
            </a:ext>
          </a:extLst>
        </xdr:cNvPr>
        <xdr:cNvSpPr txBox="1"/>
      </xdr:nvSpPr>
      <xdr:spPr>
        <a:xfrm>
          <a:off x="17734495" y="64762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179,719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44</xdr:row>
      <xdr:rowOff>73677</xdr:rowOff>
    </xdr:from>
    <xdr:ext cx="762000" cy="259045"/>
    <xdr:sp macro="" textlink="">
      <xdr:nvSpPr>
        <xdr:cNvPr id="392" name="テキスト ボックス 391">
          <a:extLst>
            <a:ext uri="{FF2B5EF4-FFF2-40B4-BE49-F238E27FC236}">
              <a16:creationId xmlns:a16="http://schemas.microsoft.com/office/drawing/2014/main" id="{7D4AA176-3647-4138-8BC3-4608F918FFD7}"/>
            </a:ext>
          </a:extLst>
        </xdr:cNvPr>
        <xdr:cNvSpPr txBox="1"/>
      </xdr:nvSpPr>
      <xdr:spPr>
        <a:xfrm>
          <a:off x="193421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393" name="テキスト ボックス 392">
          <a:extLst>
            <a:ext uri="{FF2B5EF4-FFF2-40B4-BE49-F238E27FC236}">
              <a16:creationId xmlns:a16="http://schemas.microsoft.com/office/drawing/2014/main" id="{83FAE730-21E9-40E5-96DD-87299E768F9F}"/>
            </a:ext>
          </a:extLst>
        </xdr:cNvPr>
        <xdr:cNvSpPr txBox="1"/>
      </xdr:nvSpPr>
      <xdr:spPr>
        <a:xfrm>
          <a:off x="1861058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394" name="テキスト ボックス 393">
          <a:extLst>
            <a:ext uri="{FF2B5EF4-FFF2-40B4-BE49-F238E27FC236}">
              <a16:creationId xmlns:a16="http://schemas.microsoft.com/office/drawing/2014/main" id="{1278A058-14F3-46DB-BA17-B9199E50CADF}"/>
            </a:ext>
          </a:extLst>
        </xdr:cNvPr>
        <xdr:cNvSpPr txBox="1"/>
      </xdr:nvSpPr>
      <xdr:spPr>
        <a:xfrm>
          <a:off x="178206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395" name="テキスト ボックス 394">
          <a:extLst>
            <a:ext uri="{FF2B5EF4-FFF2-40B4-BE49-F238E27FC236}">
              <a16:creationId xmlns:a16="http://schemas.microsoft.com/office/drawing/2014/main" id="{8FB18979-169B-4AC0-9237-9537927180B1}"/>
            </a:ext>
          </a:extLst>
        </xdr:cNvPr>
        <xdr:cNvSpPr txBox="1"/>
      </xdr:nvSpPr>
      <xdr:spPr>
        <a:xfrm>
          <a:off x="170459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396" name="テキスト ボックス 395">
          <a:extLst>
            <a:ext uri="{FF2B5EF4-FFF2-40B4-BE49-F238E27FC236}">
              <a16:creationId xmlns:a16="http://schemas.microsoft.com/office/drawing/2014/main" id="{95BDEA07-D0BC-453A-8849-4FD43C78AF8C}"/>
            </a:ext>
          </a:extLst>
        </xdr:cNvPr>
        <xdr:cNvSpPr txBox="1"/>
      </xdr:nvSpPr>
      <xdr:spPr>
        <a:xfrm>
          <a:off x="1626362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41</xdr:row>
      <xdr:rowOff>152040</xdr:rowOff>
    </xdr:from>
    <xdr:to>
      <xdr:col>116</xdr:col>
      <xdr:colOff>114300</xdr:colOff>
      <xdr:row>42</xdr:row>
      <xdr:rowOff>82190</xdr:rowOff>
    </xdr:to>
    <xdr:sp macro="" textlink="">
      <xdr:nvSpPr>
        <xdr:cNvPr id="397" name="楕円 396">
          <a:extLst>
            <a:ext uri="{FF2B5EF4-FFF2-40B4-BE49-F238E27FC236}">
              <a16:creationId xmlns:a16="http://schemas.microsoft.com/office/drawing/2014/main" id="{864BE228-825B-4F4D-866E-4CB12D2640C5}"/>
            </a:ext>
          </a:extLst>
        </xdr:cNvPr>
        <xdr:cNvSpPr/>
      </xdr:nvSpPr>
      <xdr:spPr>
        <a:xfrm>
          <a:off x="19458940" y="702528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41</xdr:row>
      <xdr:rowOff>66967</xdr:rowOff>
    </xdr:from>
    <xdr:ext cx="469744" cy="259045"/>
    <xdr:sp macro="" textlink="">
      <xdr:nvSpPr>
        <xdr:cNvPr id="398" name="【一般廃棄物処理施設】&#10;一人当たり有形固定資産（償却資産）額該当値テキスト">
          <a:extLst>
            <a:ext uri="{FF2B5EF4-FFF2-40B4-BE49-F238E27FC236}">
              <a16:creationId xmlns:a16="http://schemas.microsoft.com/office/drawing/2014/main" id="{6A5606DF-3EC4-4A02-A76C-C853ECEF9D97}"/>
            </a:ext>
          </a:extLst>
        </xdr:cNvPr>
        <xdr:cNvSpPr txBox="1"/>
      </xdr:nvSpPr>
      <xdr:spPr>
        <a:xfrm>
          <a:off x="19547840" y="69402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41</xdr:row>
      <xdr:rowOff>152081</xdr:rowOff>
    </xdr:from>
    <xdr:to>
      <xdr:col>112</xdr:col>
      <xdr:colOff>38100</xdr:colOff>
      <xdr:row>42</xdr:row>
      <xdr:rowOff>82231</xdr:rowOff>
    </xdr:to>
    <xdr:sp macro="" textlink="">
      <xdr:nvSpPr>
        <xdr:cNvPr id="399" name="楕円 398">
          <a:extLst>
            <a:ext uri="{FF2B5EF4-FFF2-40B4-BE49-F238E27FC236}">
              <a16:creationId xmlns:a16="http://schemas.microsoft.com/office/drawing/2014/main" id="{DCCF42BE-74FB-4643-B68C-1FE2594E7989}"/>
            </a:ext>
          </a:extLst>
        </xdr:cNvPr>
        <xdr:cNvSpPr/>
      </xdr:nvSpPr>
      <xdr:spPr>
        <a:xfrm>
          <a:off x="18735040" y="7025321"/>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42</xdr:row>
      <xdr:rowOff>31390</xdr:rowOff>
    </xdr:from>
    <xdr:to>
      <xdr:col>116</xdr:col>
      <xdr:colOff>63500</xdr:colOff>
      <xdr:row>42</xdr:row>
      <xdr:rowOff>31431</xdr:rowOff>
    </xdr:to>
    <xdr:cxnSp macro="">
      <xdr:nvCxnSpPr>
        <xdr:cNvPr id="400" name="直線コネクタ 399">
          <a:extLst>
            <a:ext uri="{FF2B5EF4-FFF2-40B4-BE49-F238E27FC236}">
              <a16:creationId xmlns:a16="http://schemas.microsoft.com/office/drawing/2014/main" id="{6F029227-3D0F-4D9C-B6D1-2AEC96416A20}"/>
            </a:ext>
          </a:extLst>
        </xdr:cNvPr>
        <xdr:cNvCxnSpPr/>
      </xdr:nvCxnSpPr>
      <xdr:spPr>
        <a:xfrm flipV="1">
          <a:off x="18778220" y="7072270"/>
          <a:ext cx="731520" cy="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41</xdr:row>
      <xdr:rowOff>153500</xdr:rowOff>
    </xdr:from>
    <xdr:to>
      <xdr:col>107</xdr:col>
      <xdr:colOff>101600</xdr:colOff>
      <xdr:row>42</xdr:row>
      <xdr:rowOff>83650</xdr:rowOff>
    </xdr:to>
    <xdr:sp macro="" textlink="">
      <xdr:nvSpPr>
        <xdr:cNvPr id="401" name="楕円 400">
          <a:extLst>
            <a:ext uri="{FF2B5EF4-FFF2-40B4-BE49-F238E27FC236}">
              <a16:creationId xmlns:a16="http://schemas.microsoft.com/office/drawing/2014/main" id="{C85623DD-E6AB-4B05-8AAD-BFB7AD657DCB}"/>
            </a:ext>
          </a:extLst>
        </xdr:cNvPr>
        <xdr:cNvSpPr/>
      </xdr:nvSpPr>
      <xdr:spPr>
        <a:xfrm>
          <a:off x="17937480" y="702674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42</xdr:row>
      <xdr:rowOff>31431</xdr:rowOff>
    </xdr:from>
    <xdr:to>
      <xdr:col>111</xdr:col>
      <xdr:colOff>177800</xdr:colOff>
      <xdr:row>42</xdr:row>
      <xdr:rowOff>32850</xdr:rowOff>
    </xdr:to>
    <xdr:cxnSp macro="">
      <xdr:nvCxnSpPr>
        <xdr:cNvPr id="402" name="直線コネクタ 401">
          <a:extLst>
            <a:ext uri="{FF2B5EF4-FFF2-40B4-BE49-F238E27FC236}">
              <a16:creationId xmlns:a16="http://schemas.microsoft.com/office/drawing/2014/main" id="{1726AC46-986C-41DE-A6F9-C012D77E34DD}"/>
            </a:ext>
          </a:extLst>
        </xdr:cNvPr>
        <xdr:cNvCxnSpPr/>
      </xdr:nvCxnSpPr>
      <xdr:spPr>
        <a:xfrm flipV="1">
          <a:off x="17988280" y="7072311"/>
          <a:ext cx="789940" cy="14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120728</xdr:colOff>
      <xdr:row>42</xdr:row>
      <xdr:rowOff>73358</xdr:rowOff>
    </xdr:from>
    <xdr:ext cx="469744" cy="259045"/>
    <xdr:sp macro="" textlink="">
      <xdr:nvSpPr>
        <xdr:cNvPr id="403" name="n_1mainValue【一般廃棄物処理施設】&#10;一人当たり有形固定資産（償却資産）額">
          <a:extLst>
            <a:ext uri="{FF2B5EF4-FFF2-40B4-BE49-F238E27FC236}">
              <a16:creationId xmlns:a16="http://schemas.microsoft.com/office/drawing/2014/main" id="{909098ED-589B-4C27-A1BF-94FDEF568645}"/>
            </a:ext>
          </a:extLst>
        </xdr:cNvPr>
        <xdr:cNvSpPr txBox="1"/>
      </xdr:nvSpPr>
      <xdr:spPr>
        <a:xfrm>
          <a:off x="18561128" y="71142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6428</xdr:colOff>
      <xdr:row>42</xdr:row>
      <xdr:rowOff>74777</xdr:rowOff>
    </xdr:from>
    <xdr:ext cx="469744" cy="259045"/>
    <xdr:sp macro="" textlink="">
      <xdr:nvSpPr>
        <xdr:cNvPr id="404" name="n_2mainValue【一般廃棄物処理施設】&#10;一人当たり有形固定資産（償却資産）額">
          <a:extLst>
            <a:ext uri="{FF2B5EF4-FFF2-40B4-BE49-F238E27FC236}">
              <a16:creationId xmlns:a16="http://schemas.microsoft.com/office/drawing/2014/main" id="{859C5068-A797-496D-94A9-EAAE04FBC691}"/>
            </a:ext>
          </a:extLst>
        </xdr:cNvPr>
        <xdr:cNvSpPr txBox="1"/>
      </xdr:nvSpPr>
      <xdr:spPr>
        <a:xfrm>
          <a:off x="17776268" y="71156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405" name="正方形/長方形 404">
          <a:extLst>
            <a:ext uri="{FF2B5EF4-FFF2-40B4-BE49-F238E27FC236}">
              <a16:creationId xmlns:a16="http://schemas.microsoft.com/office/drawing/2014/main" id="{FC81507D-07C2-4702-A977-902CE7D0864A}"/>
            </a:ext>
          </a:extLst>
        </xdr:cNvPr>
        <xdr:cNvSpPr/>
      </xdr:nvSpPr>
      <xdr:spPr>
        <a:xfrm>
          <a:off x="10960100" y="782574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406" name="正方形/長方形 405">
          <a:extLst>
            <a:ext uri="{FF2B5EF4-FFF2-40B4-BE49-F238E27FC236}">
              <a16:creationId xmlns:a16="http://schemas.microsoft.com/office/drawing/2014/main" id="{1C654EF8-B6DA-4034-B522-0412E4BB8343}"/>
            </a:ext>
          </a:extLst>
        </xdr:cNvPr>
        <xdr:cNvSpPr/>
      </xdr:nvSpPr>
      <xdr:spPr>
        <a:xfrm>
          <a:off x="110642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407" name="正方形/長方形 406">
          <a:extLst>
            <a:ext uri="{FF2B5EF4-FFF2-40B4-BE49-F238E27FC236}">
              <a16:creationId xmlns:a16="http://schemas.microsoft.com/office/drawing/2014/main" id="{724C616C-0571-4FBD-B24A-0429E681D08C}"/>
            </a:ext>
          </a:extLst>
        </xdr:cNvPr>
        <xdr:cNvSpPr/>
      </xdr:nvSpPr>
      <xdr:spPr>
        <a:xfrm>
          <a:off x="110642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408" name="正方形/長方形 407">
          <a:extLst>
            <a:ext uri="{FF2B5EF4-FFF2-40B4-BE49-F238E27FC236}">
              <a16:creationId xmlns:a16="http://schemas.microsoft.com/office/drawing/2014/main" id="{024115FC-BBF1-4192-BA8D-7177DC03B68F}"/>
            </a:ext>
          </a:extLst>
        </xdr:cNvPr>
        <xdr:cNvSpPr/>
      </xdr:nvSpPr>
      <xdr:spPr>
        <a:xfrm>
          <a:off x="119659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409" name="正方形/長方形 408">
          <a:extLst>
            <a:ext uri="{FF2B5EF4-FFF2-40B4-BE49-F238E27FC236}">
              <a16:creationId xmlns:a16="http://schemas.microsoft.com/office/drawing/2014/main" id="{CA42750D-3C7C-4995-BD1E-CC97C0F7A572}"/>
            </a:ext>
          </a:extLst>
        </xdr:cNvPr>
        <xdr:cNvSpPr/>
      </xdr:nvSpPr>
      <xdr:spPr>
        <a:xfrm>
          <a:off x="119659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410" name="正方形/長方形 409">
          <a:extLst>
            <a:ext uri="{FF2B5EF4-FFF2-40B4-BE49-F238E27FC236}">
              <a16:creationId xmlns:a16="http://schemas.microsoft.com/office/drawing/2014/main" id="{3F7FB9CC-1E91-4385-BB7D-57AE423489B1}"/>
            </a:ext>
          </a:extLst>
        </xdr:cNvPr>
        <xdr:cNvSpPr/>
      </xdr:nvSpPr>
      <xdr:spPr>
        <a:xfrm>
          <a:off x="1297178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411" name="正方形/長方形 410">
          <a:extLst>
            <a:ext uri="{FF2B5EF4-FFF2-40B4-BE49-F238E27FC236}">
              <a16:creationId xmlns:a16="http://schemas.microsoft.com/office/drawing/2014/main" id="{2B8F5673-D6E4-4706-8022-02ADE59724DF}"/>
            </a:ext>
          </a:extLst>
        </xdr:cNvPr>
        <xdr:cNvSpPr/>
      </xdr:nvSpPr>
      <xdr:spPr>
        <a:xfrm>
          <a:off x="1297178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412" name="正方形/長方形 411">
          <a:extLst>
            <a:ext uri="{FF2B5EF4-FFF2-40B4-BE49-F238E27FC236}">
              <a16:creationId xmlns:a16="http://schemas.microsoft.com/office/drawing/2014/main" id="{9D887D0F-9181-4B33-BDA4-43A6495E3DAA}"/>
            </a:ext>
          </a:extLst>
        </xdr:cNvPr>
        <xdr:cNvSpPr/>
      </xdr:nvSpPr>
      <xdr:spPr>
        <a:xfrm>
          <a:off x="10960100" y="894207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413" name="テキスト ボックス 412">
          <a:extLst>
            <a:ext uri="{FF2B5EF4-FFF2-40B4-BE49-F238E27FC236}">
              <a16:creationId xmlns:a16="http://schemas.microsoft.com/office/drawing/2014/main" id="{36CE72AC-A60A-4F29-937F-E132DAB2D9DB}"/>
            </a:ext>
          </a:extLst>
        </xdr:cNvPr>
        <xdr:cNvSpPr txBox="1"/>
      </xdr:nvSpPr>
      <xdr:spPr>
        <a:xfrm>
          <a:off x="10922000" y="875538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414" name="直線コネクタ 413">
          <a:extLst>
            <a:ext uri="{FF2B5EF4-FFF2-40B4-BE49-F238E27FC236}">
              <a16:creationId xmlns:a16="http://schemas.microsoft.com/office/drawing/2014/main" id="{18B6D094-F0E0-4878-8854-50D91E39034B}"/>
            </a:ext>
          </a:extLst>
        </xdr:cNvPr>
        <xdr:cNvCxnSpPr/>
      </xdr:nvCxnSpPr>
      <xdr:spPr>
        <a:xfrm>
          <a:off x="10960100" y="1117854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64</xdr:row>
      <xdr:rowOff>130628</xdr:rowOff>
    </xdr:from>
    <xdr:to>
      <xdr:col>89</xdr:col>
      <xdr:colOff>177800</xdr:colOff>
      <xdr:row>64</xdr:row>
      <xdr:rowOff>130628</xdr:rowOff>
    </xdr:to>
    <xdr:cxnSp macro="">
      <xdr:nvCxnSpPr>
        <xdr:cNvPr id="415" name="直線コネクタ 414">
          <a:extLst>
            <a:ext uri="{FF2B5EF4-FFF2-40B4-BE49-F238E27FC236}">
              <a16:creationId xmlns:a16="http://schemas.microsoft.com/office/drawing/2014/main" id="{88931B90-CFFB-4716-A5EB-2A456E0B47E0}"/>
            </a:ext>
          </a:extLst>
        </xdr:cNvPr>
        <xdr:cNvCxnSpPr/>
      </xdr:nvCxnSpPr>
      <xdr:spPr>
        <a:xfrm>
          <a:off x="10960100" y="10859588"/>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63</xdr:row>
      <xdr:rowOff>159855</xdr:rowOff>
    </xdr:from>
    <xdr:ext cx="338939" cy="259045"/>
    <xdr:sp macro="" textlink="">
      <xdr:nvSpPr>
        <xdr:cNvPr id="416" name="テキスト ボックス 415">
          <a:extLst>
            <a:ext uri="{FF2B5EF4-FFF2-40B4-BE49-F238E27FC236}">
              <a16:creationId xmlns:a16="http://schemas.microsoft.com/office/drawing/2014/main" id="{3AD7D5EF-7E2E-4824-B74A-33B70C60A16D}"/>
            </a:ext>
          </a:extLst>
        </xdr:cNvPr>
        <xdr:cNvSpPr txBox="1"/>
      </xdr:nvSpPr>
      <xdr:spPr>
        <a:xfrm>
          <a:off x="10666881" y="1072117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417" name="直線コネクタ 416">
          <a:extLst>
            <a:ext uri="{FF2B5EF4-FFF2-40B4-BE49-F238E27FC236}">
              <a16:creationId xmlns:a16="http://schemas.microsoft.com/office/drawing/2014/main" id="{6734FAB2-95E2-47B8-8C4C-C9B204CDF7C4}"/>
            </a:ext>
          </a:extLst>
        </xdr:cNvPr>
        <xdr:cNvCxnSpPr/>
      </xdr:nvCxnSpPr>
      <xdr:spPr>
        <a:xfrm>
          <a:off x="10960100" y="10540637"/>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418" name="テキスト ボックス 417">
          <a:extLst>
            <a:ext uri="{FF2B5EF4-FFF2-40B4-BE49-F238E27FC236}">
              <a16:creationId xmlns:a16="http://schemas.microsoft.com/office/drawing/2014/main" id="{4653F932-EFF6-4C30-8573-3B27E0A85FB7}"/>
            </a:ext>
          </a:extLst>
        </xdr:cNvPr>
        <xdr:cNvSpPr txBox="1"/>
      </xdr:nvSpPr>
      <xdr:spPr>
        <a:xfrm>
          <a:off x="10602761" y="1039841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419" name="直線コネクタ 418">
          <a:extLst>
            <a:ext uri="{FF2B5EF4-FFF2-40B4-BE49-F238E27FC236}">
              <a16:creationId xmlns:a16="http://schemas.microsoft.com/office/drawing/2014/main" id="{48A8116A-EF62-4065-9A4A-73765E3464AA}"/>
            </a:ext>
          </a:extLst>
        </xdr:cNvPr>
        <xdr:cNvCxnSpPr/>
      </xdr:nvCxnSpPr>
      <xdr:spPr>
        <a:xfrm>
          <a:off x="10960100" y="10221685"/>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420" name="テキスト ボックス 419">
          <a:extLst>
            <a:ext uri="{FF2B5EF4-FFF2-40B4-BE49-F238E27FC236}">
              <a16:creationId xmlns:a16="http://schemas.microsoft.com/office/drawing/2014/main" id="{8715A2D3-2C6C-4F85-8C15-A9A759FAC2C9}"/>
            </a:ext>
          </a:extLst>
        </xdr:cNvPr>
        <xdr:cNvSpPr txBox="1"/>
      </xdr:nvSpPr>
      <xdr:spPr>
        <a:xfrm>
          <a:off x="10602761" y="100794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421" name="直線コネクタ 420">
          <a:extLst>
            <a:ext uri="{FF2B5EF4-FFF2-40B4-BE49-F238E27FC236}">
              <a16:creationId xmlns:a16="http://schemas.microsoft.com/office/drawing/2014/main" id="{E1D6125F-8967-4FB0-B6B9-AFCA76B82168}"/>
            </a:ext>
          </a:extLst>
        </xdr:cNvPr>
        <xdr:cNvCxnSpPr/>
      </xdr:nvCxnSpPr>
      <xdr:spPr>
        <a:xfrm>
          <a:off x="10960100" y="9898925"/>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422" name="テキスト ボックス 421">
          <a:extLst>
            <a:ext uri="{FF2B5EF4-FFF2-40B4-BE49-F238E27FC236}">
              <a16:creationId xmlns:a16="http://schemas.microsoft.com/office/drawing/2014/main" id="{956CBA18-B81F-4349-A246-04CC58E2A57A}"/>
            </a:ext>
          </a:extLst>
        </xdr:cNvPr>
        <xdr:cNvSpPr txBox="1"/>
      </xdr:nvSpPr>
      <xdr:spPr>
        <a:xfrm>
          <a:off x="10602761" y="976051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423" name="直線コネクタ 422">
          <a:extLst>
            <a:ext uri="{FF2B5EF4-FFF2-40B4-BE49-F238E27FC236}">
              <a16:creationId xmlns:a16="http://schemas.microsoft.com/office/drawing/2014/main" id="{44E6244E-838B-4641-A206-A10DA86CDFB8}"/>
            </a:ext>
          </a:extLst>
        </xdr:cNvPr>
        <xdr:cNvCxnSpPr/>
      </xdr:nvCxnSpPr>
      <xdr:spPr>
        <a:xfrm>
          <a:off x="10960100" y="9579973"/>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424" name="テキスト ボックス 423">
          <a:extLst>
            <a:ext uri="{FF2B5EF4-FFF2-40B4-BE49-F238E27FC236}">
              <a16:creationId xmlns:a16="http://schemas.microsoft.com/office/drawing/2014/main" id="{238B9291-3D42-485C-966B-45C4088F8606}"/>
            </a:ext>
          </a:extLst>
        </xdr:cNvPr>
        <xdr:cNvSpPr txBox="1"/>
      </xdr:nvSpPr>
      <xdr:spPr>
        <a:xfrm>
          <a:off x="10602761" y="944156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425" name="直線コネクタ 424">
          <a:extLst>
            <a:ext uri="{FF2B5EF4-FFF2-40B4-BE49-F238E27FC236}">
              <a16:creationId xmlns:a16="http://schemas.microsoft.com/office/drawing/2014/main" id="{EFCAC83F-80DA-4E00-80DA-4638D40B31AA}"/>
            </a:ext>
          </a:extLst>
        </xdr:cNvPr>
        <xdr:cNvCxnSpPr/>
      </xdr:nvCxnSpPr>
      <xdr:spPr>
        <a:xfrm>
          <a:off x="10960100" y="9261022"/>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70049</xdr:rowOff>
    </xdr:from>
    <xdr:ext cx="467179" cy="259045"/>
    <xdr:sp macro="" textlink="">
      <xdr:nvSpPr>
        <xdr:cNvPr id="426" name="テキスト ボックス 425">
          <a:extLst>
            <a:ext uri="{FF2B5EF4-FFF2-40B4-BE49-F238E27FC236}">
              <a16:creationId xmlns:a16="http://schemas.microsoft.com/office/drawing/2014/main" id="{0923FBF5-7A04-46EE-84FA-1F383F19D3AD}"/>
            </a:ext>
          </a:extLst>
        </xdr:cNvPr>
        <xdr:cNvSpPr txBox="1"/>
      </xdr:nvSpPr>
      <xdr:spPr>
        <a:xfrm>
          <a:off x="10561501" y="912260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427" name="直線コネクタ 426">
          <a:extLst>
            <a:ext uri="{FF2B5EF4-FFF2-40B4-BE49-F238E27FC236}">
              <a16:creationId xmlns:a16="http://schemas.microsoft.com/office/drawing/2014/main" id="{C9E43DE3-6B18-42DA-8850-1F6867507D12}"/>
            </a:ext>
          </a:extLst>
        </xdr:cNvPr>
        <xdr:cNvCxnSpPr/>
      </xdr:nvCxnSpPr>
      <xdr:spPr>
        <a:xfrm>
          <a:off x="10960100" y="894207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86377</xdr:rowOff>
    </xdr:from>
    <xdr:ext cx="467179" cy="259045"/>
    <xdr:sp macro="" textlink="">
      <xdr:nvSpPr>
        <xdr:cNvPr id="428" name="テキスト ボックス 427">
          <a:extLst>
            <a:ext uri="{FF2B5EF4-FFF2-40B4-BE49-F238E27FC236}">
              <a16:creationId xmlns:a16="http://schemas.microsoft.com/office/drawing/2014/main" id="{DBCAFBA4-9102-4AD9-82DF-12A86326119B}"/>
            </a:ext>
          </a:extLst>
        </xdr:cNvPr>
        <xdr:cNvSpPr txBox="1"/>
      </xdr:nvSpPr>
      <xdr:spPr>
        <a:xfrm>
          <a:off x="10561501" y="88036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429" name="【保健センター・保健所】&#10;有形固定資産減価償却率グラフ枠">
          <a:extLst>
            <a:ext uri="{FF2B5EF4-FFF2-40B4-BE49-F238E27FC236}">
              <a16:creationId xmlns:a16="http://schemas.microsoft.com/office/drawing/2014/main" id="{A70FC4D7-FD79-4AC8-8DC7-32A81AE073C6}"/>
            </a:ext>
          </a:extLst>
        </xdr:cNvPr>
        <xdr:cNvSpPr/>
      </xdr:nvSpPr>
      <xdr:spPr>
        <a:xfrm>
          <a:off x="10960100" y="894207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40822</xdr:rowOff>
    </xdr:from>
    <xdr:to>
      <xdr:col>85</xdr:col>
      <xdr:colOff>126364</xdr:colOff>
      <xdr:row>64</xdr:row>
      <xdr:rowOff>97972</xdr:rowOff>
    </xdr:to>
    <xdr:cxnSp macro="">
      <xdr:nvCxnSpPr>
        <xdr:cNvPr id="430" name="直線コネクタ 429">
          <a:extLst>
            <a:ext uri="{FF2B5EF4-FFF2-40B4-BE49-F238E27FC236}">
              <a16:creationId xmlns:a16="http://schemas.microsoft.com/office/drawing/2014/main" id="{8849F335-F80F-4649-BB07-C37CEB9BA763}"/>
            </a:ext>
          </a:extLst>
        </xdr:cNvPr>
        <xdr:cNvCxnSpPr/>
      </xdr:nvCxnSpPr>
      <xdr:spPr>
        <a:xfrm flipV="1">
          <a:off x="14375764" y="9261022"/>
          <a:ext cx="0" cy="15659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101799</xdr:rowOff>
    </xdr:from>
    <xdr:ext cx="340478" cy="259045"/>
    <xdr:sp macro="" textlink="">
      <xdr:nvSpPr>
        <xdr:cNvPr id="431" name="【保健センター・保健所】&#10;有形固定資産減価償却率最小値テキスト">
          <a:extLst>
            <a:ext uri="{FF2B5EF4-FFF2-40B4-BE49-F238E27FC236}">
              <a16:creationId xmlns:a16="http://schemas.microsoft.com/office/drawing/2014/main" id="{0C493A60-D706-48D2-9956-6F7E3264557E}"/>
            </a:ext>
          </a:extLst>
        </xdr:cNvPr>
        <xdr:cNvSpPr txBox="1"/>
      </xdr:nvSpPr>
      <xdr:spPr>
        <a:xfrm>
          <a:off x="14414500" y="1083075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97972</xdr:rowOff>
    </xdr:from>
    <xdr:to>
      <xdr:col>86</xdr:col>
      <xdr:colOff>25400</xdr:colOff>
      <xdr:row>64</xdr:row>
      <xdr:rowOff>97972</xdr:rowOff>
    </xdr:to>
    <xdr:cxnSp macro="">
      <xdr:nvCxnSpPr>
        <xdr:cNvPr id="432" name="直線コネクタ 431">
          <a:extLst>
            <a:ext uri="{FF2B5EF4-FFF2-40B4-BE49-F238E27FC236}">
              <a16:creationId xmlns:a16="http://schemas.microsoft.com/office/drawing/2014/main" id="{5CB9DD16-9EC6-43A2-B14E-85F778C216ED}"/>
            </a:ext>
          </a:extLst>
        </xdr:cNvPr>
        <xdr:cNvCxnSpPr/>
      </xdr:nvCxnSpPr>
      <xdr:spPr>
        <a:xfrm>
          <a:off x="14287500" y="10826932"/>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53</xdr:row>
      <xdr:rowOff>158949</xdr:rowOff>
    </xdr:from>
    <xdr:ext cx="469744" cy="259045"/>
    <xdr:sp macro="" textlink="">
      <xdr:nvSpPr>
        <xdr:cNvPr id="433" name="【保健センター・保健所】&#10;有形固定資産減価償却率最大値テキスト">
          <a:extLst>
            <a:ext uri="{FF2B5EF4-FFF2-40B4-BE49-F238E27FC236}">
              <a16:creationId xmlns:a16="http://schemas.microsoft.com/office/drawing/2014/main" id="{85521DB4-3268-404A-947A-C0360D0B7A65}"/>
            </a:ext>
          </a:extLst>
        </xdr:cNvPr>
        <xdr:cNvSpPr txBox="1"/>
      </xdr:nvSpPr>
      <xdr:spPr>
        <a:xfrm>
          <a:off x="14414500" y="90438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40822</xdr:rowOff>
    </xdr:from>
    <xdr:to>
      <xdr:col>86</xdr:col>
      <xdr:colOff>25400</xdr:colOff>
      <xdr:row>55</xdr:row>
      <xdr:rowOff>40822</xdr:rowOff>
    </xdr:to>
    <xdr:cxnSp macro="">
      <xdr:nvCxnSpPr>
        <xdr:cNvPr id="434" name="直線コネクタ 433">
          <a:extLst>
            <a:ext uri="{FF2B5EF4-FFF2-40B4-BE49-F238E27FC236}">
              <a16:creationId xmlns:a16="http://schemas.microsoft.com/office/drawing/2014/main" id="{A294F323-9192-450D-A892-070107E8E217}"/>
            </a:ext>
          </a:extLst>
        </xdr:cNvPr>
        <xdr:cNvCxnSpPr/>
      </xdr:nvCxnSpPr>
      <xdr:spPr>
        <a:xfrm>
          <a:off x="14287500" y="9261022"/>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128468</xdr:rowOff>
    </xdr:from>
    <xdr:ext cx="405111" cy="259045"/>
    <xdr:sp macro="" textlink="">
      <xdr:nvSpPr>
        <xdr:cNvPr id="435" name="【保健センター・保健所】&#10;有形固定資産減価償却率平均値テキスト">
          <a:extLst>
            <a:ext uri="{FF2B5EF4-FFF2-40B4-BE49-F238E27FC236}">
              <a16:creationId xmlns:a16="http://schemas.microsoft.com/office/drawing/2014/main" id="{232F0226-C584-47A1-8B25-86E644205E96}"/>
            </a:ext>
          </a:extLst>
        </xdr:cNvPr>
        <xdr:cNvSpPr txBox="1"/>
      </xdr:nvSpPr>
      <xdr:spPr>
        <a:xfrm>
          <a:off x="14414500" y="1001922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150041</xdr:rowOff>
    </xdr:from>
    <xdr:to>
      <xdr:col>85</xdr:col>
      <xdr:colOff>177800</xdr:colOff>
      <xdr:row>60</xdr:row>
      <xdr:rowOff>80191</xdr:rowOff>
    </xdr:to>
    <xdr:sp macro="" textlink="">
      <xdr:nvSpPr>
        <xdr:cNvPr id="436" name="フローチャート: 判断 435">
          <a:extLst>
            <a:ext uri="{FF2B5EF4-FFF2-40B4-BE49-F238E27FC236}">
              <a16:creationId xmlns:a16="http://schemas.microsoft.com/office/drawing/2014/main" id="{9E883963-D7AF-4E65-90B6-365CAC882C75}"/>
            </a:ext>
          </a:extLst>
        </xdr:cNvPr>
        <xdr:cNvSpPr/>
      </xdr:nvSpPr>
      <xdr:spPr>
        <a:xfrm>
          <a:off x="14325600" y="10040801"/>
          <a:ext cx="9398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14515</xdr:rowOff>
    </xdr:from>
    <xdr:to>
      <xdr:col>81</xdr:col>
      <xdr:colOff>101600</xdr:colOff>
      <xdr:row>60</xdr:row>
      <xdr:rowOff>116115</xdr:rowOff>
    </xdr:to>
    <xdr:sp macro="" textlink="">
      <xdr:nvSpPr>
        <xdr:cNvPr id="437" name="フローチャート: 判断 436">
          <a:extLst>
            <a:ext uri="{FF2B5EF4-FFF2-40B4-BE49-F238E27FC236}">
              <a16:creationId xmlns:a16="http://schemas.microsoft.com/office/drawing/2014/main" id="{900065DC-2599-4888-A05A-F575E6C88B96}"/>
            </a:ext>
          </a:extLst>
        </xdr:cNvPr>
        <xdr:cNvSpPr/>
      </xdr:nvSpPr>
      <xdr:spPr>
        <a:xfrm>
          <a:off x="13578840" y="10072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60</xdr:row>
      <xdr:rowOff>107242</xdr:rowOff>
    </xdr:from>
    <xdr:ext cx="405111" cy="259045"/>
    <xdr:sp macro="" textlink="">
      <xdr:nvSpPr>
        <xdr:cNvPr id="438" name="n_1aveValue【保健センター・保健所】&#10;有形固定資産減価償却率">
          <a:extLst>
            <a:ext uri="{FF2B5EF4-FFF2-40B4-BE49-F238E27FC236}">
              <a16:creationId xmlns:a16="http://schemas.microsoft.com/office/drawing/2014/main" id="{8C17D440-3E10-47A8-979C-A276D4E42B8C}"/>
            </a:ext>
          </a:extLst>
        </xdr:cNvPr>
        <xdr:cNvSpPr txBox="1"/>
      </xdr:nvSpPr>
      <xdr:spPr>
        <a:xfrm>
          <a:off x="13437244" y="101656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60</xdr:row>
      <xdr:rowOff>43906</xdr:rowOff>
    </xdr:from>
    <xdr:to>
      <xdr:col>76</xdr:col>
      <xdr:colOff>165100</xdr:colOff>
      <xdr:row>60</xdr:row>
      <xdr:rowOff>145506</xdr:rowOff>
    </xdr:to>
    <xdr:sp macro="" textlink="">
      <xdr:nvSpPr>
        <xdr:cNvPr id="439" name="フローチャート: 判断 438">
          <a:extLst>
            <a:ext uri="{FF2B5EF4-FFF2-40B4-BE49-F238E27FC236}">
              <a16:creationId xmlns:a16="http://schemas.microsoft.com/office/drawing/2014/main" id="{ED3602A1-04D5-4361-AFB1-3EAC9FA63403}"/>
            </a:ext>
          </a:extLst>
        </xdr:cNvPr>
        <xdr:cNvSpPr/>
      </xdr:nvSpPr>
      <xdr:spPr>
        <a:xfrm>
          <a:off x="12804140" y="101023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58</xdr:row>
      <xdr:rowOff>162033</xdr:rowOff>
    </xdr:from>
    <xdr:ext cx="405111" cy="259045"/>
    <xdr:sp macro="" textlink="">
      <xdr:nvSpPr>
        <xdr:cNvPr id="440" name="n_2aveValue【保健センター・保健所】&#10;有形固定資産減価償却率">
          <a:extLst>
            <a:ext uri="{FF2B5EF4-FFF2-40B4-BE49-F238E27FC236}">
              <a16:creationId xmlns:a16="http://schemas.microsoft.com/office/drawing/2014/main" id="{C4B0DF5B-B5BD-468B-9CF6-EEF093FEA790}"/>
            </a:ext>
          </a:extLst>
        </xdr:cNvPr>
        <xdr:cNvSpPr txBox="1"/>
      </xdr:nvSpPr>
      <xdr:spPr>
        <a:xfrm>
          <a:off x="12675244" y="98851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66</xdr:row>
      <xdr:rowOff>111777</xdr:rowOff>
    </xdr:from>
    <xdr:ext cx="762000" cy="259045"/>
    <xdr:sp macro="" textlink="">
      <xdr:nvSpPr>
        <xdr:cNvPr id="441" name="テキスト ボックス 440">
          <a:extLst>
            <a:ext uri="{FF2B5EF4-FFF2-40B4-BE49-F238E27FC236}">
              <a16:creationId xmlns:a16="http://schemas.microsoft.com/office/drawing/2014/main" id="{0071C98A-496E-4E6A-84CD-0B3354177D00}"/>
            </a:ext>
          </a:extLst>
        </xdr:cNvPr>
        <xdr:cNvSpPr txBox="1"/>
      </xdr:nvSpPr>
      <xdr:spPr>
        <a:xfrm>
          <a:off x="142087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442" name="テキスト ボックス 441">
          <a:extLst>
            <a:ext uri="{FF2B5EF4-FFF2-40B4-BE49-F238E27FC236}">
              <a16:creationId xmlns:a16="http://schemas.microsoft.com/office/drawing/2014/main" id="{025D511F-FC1B-437F-BAF9-41466AC0AD00}"/>
            </a:ext>
          </a:extLst>
        </xdr:cNvPr>
        <xdr:cNvSpPr txBox="1"/>
      </xdr:nvSpPr>
      <xdr:spPr>
        <a:xfrm>
          <a:off x="134620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443" name="テキスト ボックス 442">
          <a:extLst>
            <a:ext uri="{FF2B5EF4-FFF2-40B4-BE49-F238E27FC236}">
              <a16:creationId xmlns:a16="http://schemas.microsoft.com/office/drawing/2014/main" id="{4BB97B73-46B2-4F8B-8917-4AE3F518D447}"/>
            </a:ext>
          </a:extLst>
        </xdr:cNvPr>
        <xdr:cNvSpPr txBox="1"/>
      </xdr:nvSpPr>
      <xdr:spPr>
        <a:xfrm>
          <a:off x="126873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444" name="テキスト ボックス 443">
          <a:extLst>
            <a:ext uri="{FF2B5EF4-FFF2-40B4-BE49-F238E27FC236}">
              <a16:creationId xmlns:a16="http://schemas.microsoft.com/office/drawing/2014/main" id="{6B8529B7-992E-44A0-973D-85CBEF33C3E4}"/>
            </a:ext>
          </a:extLst>
        </xdr:cNvPr>
        <xdr:cNvSpPr txBox="1"/>
      </xdr:nvSpPr>
      <xdr:spPr>
        <a:xfrm>
          <a:off x="1190498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445" name="テキスト ボックス 444">
          <a:extLst>
            <a:ext uri="{FF2B5EF4-FFF2-40B4-BE49-F238E27FC236}">
              <a16:creationId xmlns:a16="http://schemas.microsoft.com/office/drawing/2014/main" id="{8D9DA405-D503-4353-9FFF-F4A34B3485DD}"/>
            </a:ext>
          </a:extLst>
        </xdr:cNvPr>
        <xdr:cNvSpPr txBox="1"/>
      </xdr:nvSpPr>
      <xdr:spPr>
        <a:xfrm>
          <a:off x="111150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39007</xdr:rowOff>
    </xdr:from>
    <xdr:to>
      <xdr:col>85</xdr:col>
      <xdr:colOff>177800</xdr:colOff>
      <xdr:row>59</xdr:row>
      <xdr:rowOff>140607</xdr:rowOff>
    </xdr:to>
    <xdr:sp macro="" textlink="">
      <xdr:nvSpPr>
        <xdr:cNvPr id="446" name="楕円 445">
          <a:extLst>
            <a:ext uri="{FF2B5EF4-FFF2-40B4-BE49-F238E27FC236}">
              <a16:creationId xmlns:a16="http://schemas.microsoft.com/office/drawing/2014/main" id="{6BB7DAA1-C9C4-4D6F-A514-E247B7F5635D}"/>
            </a:ext>
          </a:extLst>
        </xdr:cNvPr>
        <xdr:cNvSpPr/>
      </xdr:nvSpPr>
      <xdr:spPr>
        <a:xfrm>
          <a:off x="14325600" y="9929767"/>
          <a:ext cx="939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58</xdr:row>
      <xdr:rowOff>61884</xdr:rowOff>
    </xdr:from>
    <xdr:ext cx="405111" cy="259045"/>
    <xdr:sp macro="" textlink="">
      <xdr:nvSpPr>
        <xdr:cNvPr id="447" name="【保健センター・保健所】&#10;有形固定資産減価償却率該当値テキスト">
          <a:extLst>
            <a:ext uri="{FF2B5EF4-FFF2-40B4-BE49-F238E27FC236}">
              <a16:creationId xmlns:a16="http://schemas.microsoft.com/office/drawing/2014/main" id="{43BF9FBA-F423-4631-A0E2-2258AE8D54CF}"/>
            </a:ext>
          </a:extLst>
        </xdr:cNvPr>
        <xdr:cNvSpPr txBox="1"/>
      </xdr:nvSpPr>
      <xdr:spPr>
        <a:xfrm>
          <a:off x="14414500" y="97850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83094</xdr:rowOff>
    </xdr:from>
    <xdr:to>
      <xdr:col>81</xdr:col>
      <xdr:colOff>101600</xdr:colOff>
      <xdr:row>60</xdr:row>
      <xdr:rowOff>13244</xdr:rowOff>
    </xdr:to>
    <xdr:sp macro="" textlink="">
      <xdr:nvSpPr>
        <xdr:cNvPr id="448" name="楕円 447">
          <a:extLst>
            <a:ext uri="{FF2B5EF4-FFF2-40B4-BE49-F238E27FC236}">
              <a16:creationId xmlns:a16="http://schemas.microsoft.com/office/drawing/2014/main" id="{5DCDB8CB-DE97-4337-BB8A-A39339710E40}"/>
            </a:ext>
          </a:extLst>
        </xdr:cNvPr>
        <xdr:cNvSpPr/>
      </xdr:nvSpPr>
      <xdr:spPr>
        <a:xfrm>
          <a:off x="13578840" y="997385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59</xdr:row>
      <xdr:rowOff>89807</xdr:rowOff>
    </xdr:from>
    <xdr:to>
      <xdr:col>85</xdr:col>
      <xdr:colOff>127000</xdr:colOff>
      <xdr:row>59</xdr:row>
      <xdr:rowOff>133894</xdr:rowOff>
    </xdr:to>
    <xdr:cxnSp macro="">
      <xdr:nvCxnSpPr>
        <xdr:cNvPr id="449" name="直線コネクタ 448">
          <a:extLst>
            <a:ext uri="{FF2B5EF4-FFF2-40B4-BE49-F238E27FC236}">
              <a16:creationId xmlns:a16="http://schemas.microsoft.com/office/drawing/2014/main" id="{1C6F8CAA-9E87-4D6F-9804-C5AA76124296}"/>
            </a:ext>
          </a:extLst>
        </xdr:cNvPr>
        <xdr:cNvCxnSpPr/>
      </xdr:nvCxnSpPr>
      <xdr:spPr>
        <a:xfrm flipV="1">
          <a:off x="13629640" y="9980567"/>
          <a:ext cx="746760" cy="44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58</xdr:row>
      <xdr:rowOff>29771</xdr:rowOff>
    </xdr:from>
    <xdr:ext cx="405111" cy="259045"/>
    <xdr:sp macro="" textlink="">
      <xdr:nvSpPr>
        <xdr:cNvPr id="450" name="n_1mainValue【保健センター・保健所】&#10;有形固定資産減価償却率">
          <a:extLst>
            <a:ext uri="{FF2B5EF4-FFF2-40B4-BE49-F238E27FC236}">
              <a16:creationId xmlns:a16="http://schemas.microsoft.com/office/drawing/2014/main" id="{6EB4DDD5-481C-4EAB-BEEB-E33F6CABC3DD}"/>
            </a:ext>
          </a:extLst>
        </xdr:cNvPr>
        <xdr:cNvSpPr txBox="1"/>
      </xdr:nvSpPr>
      <xdr:spPr>
        <a:xfrm>
          <a:off x="13437244" y="97528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451" name="正方形/長方形 450">
          <a:extLst>
            <a:ext uri="{FF2B5EF4-FFF2-40B4-BE49-F238E27FC236}">
              <a16:creationId xmlns:a16="http://schemas.microsoft.com/office/drawing/2014/main" id="{D05FEE68-B29E-4BCF-ACBE-122876DAD326}"/>
            </a:ext>
          </a:extLst>
        </xdr:cNvPr>
        <xdr:cNvSpPr/>
      </xdr:nvSpPr>
      <xdr:spPr>
        <a:xfrm>
          <a:off x="16093440" y="782574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452" name="正方形/長方形 451">
          <a:extLst>
            <a:ext uri="{FF2B5EF4-FFF2-40B4-BE49-F238E27FC236}">
              <a16:creationId xmlns:a16="http://schemas.microsoft.com/office/drawing/2014/main" id="{0D5B0748-7D33-48BF-99E8-6E71F9EB0380}"/>
            </a:ext>
          </a:extLst>
        </xdr:cNvPr>
        <xdr:cNvSpPr/>
      </xdr:nvSpPr>
      <xdr:spPr>
        <a:xfrm>
          <a:off x="162204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453" name="正方形/長方形 452">
          <a:extLst>
            <a:ext uri="{FF2B5EF4-FFF2-40B4-BE49-F238E27FC236}">
              <a16:creationId xmlns:a16="http://schemas.microsoft.com/office/drawing/2014/main" id="{F91647EF-B5F0-4FAC-8B67-CB3FCFEDC4E4}"/>
            </a:ext>
          </a:extLst>
        </xdr:cNvPr>
        <xdr:cNvSpPr/>
      </xdr:nvSpPr>
      <xdr:spPr>
        <a:xfrm>
          <a:off x="162204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454" name="正方形/長方形 453">
          <a:extLst>
            <a:ext uri="{FF2B5EF4-FFF2-40B4-BE49-F238E27FC236}">
              <a16:creationId xmlns:a16="http://schemas.microsoft.com/office/drawing/2014/main" id="{6C16EA2D-377C-4484-82F8-EDC302BBE16A}"/>
            </a:ext>
          </a:extLst>
        </xdr:cNvPr>
        <xdr:cNvSpPr/>
      </xdr:nvSpPr>
      <xdr:spPr>
        <a:xfrm>
          <a:off x="1709928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455" name="正方形/長方形 454">
          <a:extLst>
            <a:ext uri="{FF2B5EF4-FFF2-40B4-BE49-F238E27FC236}">
              <a16:creationId xmlns:a16="http://schemas.microsoft.com/office/drawing/2014/main" id="{B0AB0E84-92C4-4CF9-AA9B-6E27C3FB6327}"/>
            </a:ext>
          </a:extLst>
        </xdr:cNvPr>
        <xdr:cNvSpPr/>
      </xdr:nvSpPr>
      <xdr:spPr>
        <a:xfrm>
          <a:off x="1709928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456" name="正方形/長方形 455">
          <a:extLst>
            <a:ext uri="{FF2B5EF4-FFF2-40B4-BE49-F238E27FC236}">
              <a16:creationId xmlns:a16="http://schemas.microsoft.com/office/drawing/2014/main" id="{1369568B-4050-4524-AA9E-74C3F617B4D1}"/>
            </a:ext>
          </a:extLst>
        </xdr:cNvPr>
        <xdr:cNvSpPr/>
      </xdr:nvSpPr>
      <xdr:spPr>
        <a:xfrm>
          <a:off x="1810512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457" name="正方形/長方形 456">
          <a:extLst>
            <a:ext uri="{FF2B5EF4-FFF2-40B4-BE49-F238E27FC236}">
              <a16:creationId xmlns:a16="http://schemas.microsoft.com/office/drawing/2014/main" id="{908C2BBE-B8F2-4150-A6C0-218BFE883671}"/>
            </a:ext>
          </a:extLst>
        </xdr:cNvPr>
        <xdr:cNvSpPr/>
      </xdr:nvSpPr>
      <xdr:spPr>
        <a:xfrm>
          <a:off x="1810512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458" name="正方形/長方形 457">
          <a:extLst>
            <a:ext uri="{FF2B5EF4-FFF2-40B4-BE49-F238E27FC236}">
              <a16:creationId xmlns:a16="http://schemas.microsoft.com/office/drawing/2014/main" id="{9B8EF51E-D0A8-4FF5-87CF-BE4F44771A04}"/>
            </a:ext>
          </a:extLst>
        </xdr:cNvPr>
        <xdr:cNvSpPr/>
      </xdr:nvSpPr>
      <xdr:spPr>
        <a:xfrm>
          <a:off x="16093440" y="894207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459" name="テキスト ボックス 458">
          <a:extLst>
            <a:ext uri="{FF2B5EF4-FFF2-40B4-BE49-F238E27FC236}">
              <a16:creationId xmlns:a16="http://schemas.microsoft.com/office/drawing/2014/main" id="{2C632702-31E5-4715-BDD0-B9992DB6958B}"/>
            </a:ext>
          </a:extLst>
        </xdr:cNvPr>
        <xdr:cNvSpPr txBox="1"/>
      </xdr:nvSpPr>
      <xdr:spPr>
        <a:xfrm>
          <a:off x="16078200" y="875538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460" name="直線コネクタ 459">
          <a:extLst>
            <a:ext uri="{FF2B5EF4-FFF2-40B4-BE49-F238E27FC236}">
              <a16:creationId xmlns:a16="http://schemas.microsoft.com/office/drawing/2014/main" id="{BF1CD2B8-F120-43CF-93B8-F3497288AA80}"/>
            </a:ext>
          </a:extLst>
        </xdr:cNvPr>
        <xdr:cNvCxnSpPr/>
      </xdr:nvCxnSpPr>
      <xdr:spPr>
        <a:xfrm>
          <a:off x="16093440" y="111785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461" name="直線コネクタ 460">
          <a:extLst>
            <a:ext uri="{FF2B5EF4-FFF2-40B4-BE49-F238E27FC236}">
              <a16:creationId xmlns:a16="http://schemas.microsoft.com/office/drawing/2014/main" id="{E9E828AE-413A-452B-B753-3F59E19A3B6A}"/>
            </a:ext>
          </a:extLst>
        </xdr:cNvPr>
        <xdr:cNvCxnSpPr/>
      </xdr:nvCxnSpPr>
      <xdr:spPr>
        <a:xfrm>
          <a:off x="16093440" y="108051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462" name="テキスト ボックス 461">
          <a:extLst>
            <a:ext uri="{FF2B5EF4-FFF2-40B4-BE49-F238E27FC236}">
              <a16:creationId xmlns:a16="http://schemas.microsoft.com/office/drawing/2014/main" id="{BAAE83B4-A257-4C80-9F59-5DD89FF89E9F}"/>
            </a:ext>
          </a:extLst>
        </xdr:cNvPr>
        <xdr:cNvSpPr txBox="1"/>
      </xdr:nvSpPr>
      <xdr:spPr>
        <a:xfrm>
          <a:off x="15694841" y="106667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463" name="直線コネクタ 462">
          <a:extLst>
            <a:ext uri="{FF2B5EF4-FFF2-40B4-BE49-F238E27FC236}">
              <a16:creationId xmlns:a16="http://schemas.microsoft.com/office/drawing/2014/main" id="{F2131449-35DF-47AF-84CD-DF822AA4B8E7}"/>
            </a:ext>
          </a:extLst>
        </xdr:cNvPr>
        <xdr:cNvCxnSpPr/>
      </xdr:nvCxnSpPr>
      <xdr:spPr>
        <a:xfrm>
          <a:off x="16093440" y="104317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464" name="テキスト ボックス 463">
          <a:extLst>
            <a:ext uri="{FF2B5EF4-FFF2-40B4-BE49-F238E27FC236}">
              <a16:creationId xmlns:a16="http://schemas.microsoft.com/office/drawing/2014/main" id="{3E7AD083-763B-42B9-9964-2DC99ADFC791}"/>
            </a:ext>
          </a:extLst>
        </xdr:cNvPr>
        <xdr:cNvSpPr txBox="1"/>
      </xdr:nvSpPr>
      <xdr:spPr>
        <a:xfrm>
          <a:off x="15694841" y="102933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465" name="直線コネクタ 464">
          <a:extLst>
            <a:ext uri="{FF2B5EF4-FFF2-40B4-BE49-F238E27FC236}">
              <a16:creationId xmlns:a16="http://schemas.microsoft.com/office/drawing/2014/main" id="{B88DA37F-A858-4380-9BF5-19954140442B}"/>
            </a:ext>
          </a:extLst>
        </xdr:cNvPr>
        <xdr:cNvCxnSpPr/>
      </xdr:nvCxnSpPr>
      <xdr:spPr>
        <a:xfrm>
          <a:off x="16093440" y="100584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466" name="テキスト ボックス 465">
          <a:extLst>
            <a:ext uri="{FF2B5EF4-FFF2-40B4-BE49-F238E27FC236}">
              <a16:creationId xmlns:a16="http://schemas.microsoft.com/office/drawing/2014/main" id="{39A937CE-0D6C-4847-BF02-B9E3BFAC47A7}"/>
            </a:ext>
          </a:extLst>
        </xdr:cNvPr>
        <xdr:cNvSpPr txBox="1"/>
      </xdr:nvSpPr>
      <xdr:spPr>
        <a:xfrm>
          <a:off x="15694841" y="99199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467" name="直線コネクタ 466">
          <a:extLst>
            <a:ext uri="{FF2B5EF4-FFF2-40B4-BE49-F238E27FC236}">
              <a16:creationId xmlns:a16="http://schemas.microsoft.com/office/drawing/2014/main" id="{1CBB2CC0-0C25-442B-A80B-7DFDB7CAC512}"/>
            </a:ext>
          </a:extLst>
        </xdr:cNvPr>
        <xdr:cNvCxnSpPr/>
      </xdr:nvCxnSpPr>
      <xdr:spPr>
        <a:xfrm>
          <a:off x="16093440" y="96888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468" name="テキスト ボックス 467">
          <a:extLst>
            <a:ext uri="{FF2B5EF4-FFF2-40B4-BE49-F238E27FC236}">
              <a16:creationId xmlns:a16="http://schemas.microsoft.com/office/drawing/2014/main" id="{676E6D24-907E-4B37-B7DE-4F7D1E9216DF}"/>
            </a:ext>
          </a:extLst>
        </xdr:cNvPr>
        <xdr:cNvSpPr txBox="1"/>
      </xdr:nvSpPr>
      <xdr:spPr>
        <a:xfrm>
          <a:off x="15694841" y="95504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469" name="直線コネクタ 468">
          <a:extLst>
            <a:ext uri="{FF2B5EF4-FFF2-40B4-BE49-F238E27FC236}">
              <a16:creationId xmlns:a16="http://schemas.microsoft.com/office/drawing/2014/main" id="{7EB97F92-65F8-46DE-84B9-244CC7971ECA}"/>
            </a:ext>
          </a:extLst>
        </xdr:cNvPr>
        <xdr:cNvCxnSpPr/>
      </xdr:nvCxnSpPr>
      <xdr:spPr>
        <a:xfrm>
          <a:off x="16093440" y="93154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470" name="テキスト ボックス 469">
          <a:extLst>
            <a:ext uri="{FF2B5EF4-FFF2-40B4-BE49-F238E27FC236}">
              <a16:creationId xmlns:a16="http://schemas.microsoft.com/office/drawing/2014/main" id="{D1669476-785A-48FE-BFBA-E5C03C380C20}"/>
            </a:ext>
          </a:extLst>
        </xdr:cNvPr>
        <xdr:cNvSpPr txBox="1"/>
      </xdr:nvSpPr>
      <xdr:spPr>
        <a:xfrm>
          <a:off x="15694841" y="91770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471" name="直線コネクタ 470">
          <a:extLst>
            <a:ext uri="{FF2B5EF4-FFF2-40B4-BE49-F238E27FC236}">
              <a16:creationId xmlns:a16="http://schemas.microsoft.com/office/drawing/2014/main" id="{CC93E7A2-65BD-4494-99E8-DC1ECC5431CE}"/>
            </a:ext>
          </a:extLst>
        </xdr:cNvPr>
        <xdr:cNvCxnSpPr/>
      </xdr:nvCxnSpPr>
      <xdr:spPr>
        <a:xfrm>
          <a:off x="16093440" y="89420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472" name="テキスト ボックス 471">
          <a:extLst>
            <a:ext uri="{FF2B5EF4-FFF2-40B4-BE49-F238E27FC236}">
              <a16:creationId xmlns:a16="http://schemas.microsoft.com/office/drawing/2014/main" id="{52309449-B9B4-4236-9EA1-F4486A615699}"/>
            </a:ext>
          </a:extLst>
        </xdr:cNvPr>
        <xdr:cNvSpPr txBox="1"/>
      </xdr:nvSpPr>
      <xdr:spPr>
        <a:xfrm>
          <a:off x="15694841" y="88036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473" name="【保健センター・保健所】&#10;一人当たり面積グラフ枠">
          <a:extLst>
            <a:ext uri="{FF2B5EF4-FFF2-40B4-BE49-F238E27FC236}">
              <a16:creationId xmlns:a16="http://schemas.microsoft.com/office/drawing/2014/main" id="{66280325-E1FA-46FB-BA82-771D254121DE}"/>
            </a:ext>
          </a:extLst>
        </xdr:cNvPr>
        <xdr:cNvSpPr/>
      </xdr:nvSpPr>
      <xdr:spPr>
        <a:xfrm>
          <a:off x="16093440" y="894207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36576</xdr:rowOff>
    </xdr:from>
    <xdr:to>
      <xdr:col>116</xdr:col>
      <xdr:colOff>62864</xdr:colOff>
      <xdr:row>64</xdr:row>
      <xdr:rowOff>63246</xdr:rowOff>
    </xdr:to>
    <xdr:cxnSp macro="">
      <xdr:nvCxnSpPr>
        <xdr:cNvPr id="474" name="直線コネクタ 473">
          <a:extLst>
            <a:ext uri="{FF2B5EF4-FFF2-40B4-BE49-F238E27FC236}">
              <a16:creationId xmlns:a16="http://schemas.microsoft.com/office/drawing/2014/main" id="{B2222DDB-8C46-46E4-8232-D374C97564F4}"/>
            </a:ext>
          </a:extLst>
        </xdr:cNvPr>
        <xdr:cNvCxnSpPr/>
      </xdr:nvCxnSpPr>
      <xdr:spPr>
        <a:xfrm flipV="1">
          <a:off x="19509104" y="9424416"/>
          <a:ext cx="0" cy="13677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67073</xdr:rowOff>
    </xdr:from>
    <xdr:ext cx="469744" cy="259045"/>
    <xdr:sp macro="" textlink="">
      <xdr:nvSpPr>
        <xdr:cNvPr id="475" name="【保健センター・保健所】&#10;一人当たり面積最小値テキスト">
          <a:extLst>
            <a:ext uri="{FF2B5EF4-FFF2-40B4-BE49-F238E27FC236}">
              <a16:creationId xmlns:a16="http://schemas.microsoft.com/office/drawing/2014/main" id="{B57EBDA4-97B9-4371-8447-B85A2C4FA953}"/>
            </a:ext>
          </a:extLst>
        </xdr:cNvPr>
        <xdr:cNvSpPr txBox="1"/>
      </xdr:nvSpPr>
      <xdr:spPr>
        <a:xfrm>
          <a:off x="19547840" y="107960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63246</xdr:rowOff>
    </xdr:from>
    <xdr:to>
      <xdr:col>116</xdr:col>
      <xdr:colOff>152400</xdr:colOff>
      <xdr:row>64</xdr:row>
      <xdr:rowOff>63246</xdr:rowOff>
    </xdr:to>
    <xdr:cxnSp macro="">
      <xdr:nvCxnSpPr>
        <xdr:cNvPr id="476" name="直線コネクタ 475">
          <a:extLst>
            <a:ext uri="{FF2B5EF4-FFF2-40B4-BE49-F238E27FC236}">
              <a16:creationId xmlns:a16="http://schemas.microsoft.com/office/drawing/2014/main" id="{58E482B7-EF14-4425-85F4-57DE7E3C1E7A}"/>
            </a:ext>
          </a:extLst>
        </xdr:cNvPr>
        <xdr:cNvCxnSpPr/>
      </xdr:nvCxnSpPr>
      <xdr:spPr>
        <a:xfrm>
          <a:off x="19443700" y="1079220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154703</xdr:rowOff>
    </xdr:from>
    <xdr:ext cx="469744" cy="259045"/>
    <xdr:sp macro="" textlink="">
      <xdr:nvSpPr>
        <xdr:cNvPr id="477" name="【保健センター・保健所】&#10;一人当たり面積最大値テキスト">
          <a:extLst>
            <a:ext uri="{FF2B5EF4-FFF2-40B4-BE49-F238E27FC236}">
              <a16:creationId xmlns:a16="http://schemas.microsoft.com/office/drawing/2014/main" id="{68314385-0C0A-4527-B098-E6DB4D74662D}"/>
            </a:ext>
          </a:extLst>
        </xdr:cNvPr>
        <xdr:cNvSpPr txBox="1"/>
      </xdr:nvSpPr>
      <xdr:spPr>
        <a:xfrm>
          <a:off x="19547840" y="92072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36576</xdr:rowOff>
    </xdr:from>
    <xdr:to>
      <xdr:col>116</xdr:col>
      <xdr:colOff>152400</xdr:colOff>
      <xdr:row>56</xdr:row>
      <xdr:rowOff>36576</xdr:rowOff>
    </xdr:to>
    <xdr:cxnSp macro="">
      <xdr:nvCxnSpPr>
        <xdr:cNvPr id="478" name="直線コネクタ 477">
          <a:extLst>
            <a:ext uri="{FF2B5EF4-FFF2-40B4-BE49-F238E27FC236}">
              <a16:creationId xmlns:a16="http://schemas.microsoft.com/office/drawing/2014/main" id="{8B224346-8A8C-4FF4-8118-5A9F5572342B}"/>
            </a:ext>
          </a:extLst>
        </xdr:cNvPr>
        <xdr:cNvCxnSpPr/>
      </xdr:nvCxnSpPr>
      <xdr:spPr>
        <a:xfrm>
          <a:off x="19443700" y="942441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51833</xdr:rowOff>
    </xdr:from>
    <xdr:ext cx="469744" cy="259045"/>
    <xdr:sp macro="" textlink="">
      <xdr:nvSpPr>
        <xdr:cNvPr id="479" name="【保健センター・保健所】&#10;一人当たり面積平均値テキスト">
          <a:extLst>
            <a:ext uri="{FF2B5EF4-FFF2-40B4-BE49-F238E27FC236}">
              <a16:creationId xmlns:a16="http://schemas.microsoft.com/office/drawing/2014/main" id="{3F35945A-BC98-4EC2-8678-D7C1080666BA}"/>
            </a:ext>
          </a:extLst>
        </xdr:cNvPr>
        <xdr:cNvSpPr txBox="1"/>
      </xdr:nvSpPr>
      <xdr:spPr>
        <a:xfrm>
          <a:off x="19547840" y="1044551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73406</xdr:rowOff>
    </xdr:from>
    <xdr:to>
      <xdr:col>116</xdr:col>
      <xdr:colOff>114300</xdr:colOff>
      <xdr:row>63</xdr:row>
      <xdr:rowOff>3556</xdr:rowOff>
    </xdr:to>
    <xdr:sp macro="" textlink="">
      <xdr:nvSpPr>
        <xdr:cNvPr id="480" name="フローチャート: 判断 479">
          <a:extLst>
            <a:ext uri="{FF2B5EF4-FFF2-40B4-BE49-F238E27FC236}">
              <a16:creationId xmlns:a16="http://schemas.microsoft.com/office/drawing/2014/main" id="{21F1466B-ACB2-4C65-B2F1-036BF981D950}"/>
            </a:ext>
          </a:extLst>
        </xdr:cNvPr>
        <xdr:cNvSpPr/>
      </xdr:nvSpPr>
      <xdr:spPr>
        <a:xfrm>
          <a:off x="19458940" y="1046708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76454</xdr:rowOff>
    </xdr:from>
    <xdr:to>
      <xdr:col>112</xdr:col>
      <xdr:colOff>38100</xdr:colOff>
      <xdr:row>63</xdr:row>
      <xdr:rowOff>6604</xdr:rowOff>
    </xdr:to>
    <xdr:sp macro="" textlink="">
      <xdr:nvSpPr>
        <xdr:cNvPr id="481" name="フローチャート: 判断 480">
          <a:extLst>
            <a:ext uri="{FF2B5EF4-FFF2-40B4-BE49-F238E27FC236}">
              <a16:creationId xmlns:a16="http://schemas.microsoft.com/office/drawing/2014/main" id="{64F5EA4D-28F4-4DD2-9977-6B31DC09C23C}"/>
            </a:ext>
          </a:extLst>
        </xdr:cNvPr>
        <xdr:cNvSpPr/>
      </xdr:nvSpPr>
      <xdr:spPr>
        <a:xfrm>
          <a:off x="18735040" y="10470134"/>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62</xdr:row>
      <xdr:rowOff>169181</xdr:rowOff>
    </xdr:from>
    <xdr:ext cx="469744" cy="259045"/>
    <xdr:sp macro="" textlink="">
      <xdr:nvSpPr>
        <xdr:cNvPr id="482" name="n_1aveValue【保健センター・保健所】&#10;一人当たり面積">
          <a:extLst>
            <a:ext uri="{FF2B5EF4-FFF2-40B4-BE49-F238E27FC236}">
              <a16:creationId xmlns:a16="http://schemas.microsoft.com/office/drawing/2014/main" id="{17030B9D-886A-4823-923E-BCC57A393380}"/>
            </a:ext>
          </a:extLst>
        </xdr:cNvPr>
        <xdr:cNvSpPr txBox="1"/>
      </xdr:nvSpPr>
      <xdr:spPr>
        <a:xfrm>
          <a:off x="18561127" y="105628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62</xdr:row>
      <xdr:rowOff>81788</xdr:rowOff>
    </xdr:from>
    <xdr:to>
      <xdr:col>107</xdr:col>
      <xdr:colOff>101600</xdr:colOff>
      <xdr:row>63</xdr:row>
      <xdr:rowOff>11938</xdr:rowOff>
    </xdr:to>
    <xdr:sp macro="" textlink="">
      <xdr:nvSpPr>
        <xdr:cNvPr id="483" name="フローチャート: 判断 482">
          <a:extLst>
            <a:ext uri="{FF2B5EF4-FFF2-40B4-BE49-F238E27FC236}">
              <a16:creationId xmlns:a16="http://schemas.microsoft.com/office/drawing/2014/main" id="{5B51E447-49A4-42D4-8A1D-D070D8FD0876}"/>
            </a:ext>
          </a:extLst>
        </xdr:cNvPr>
        <xdr:cNvSpPr/>
      </xdr:nvSpPr>
      <xdr:spPr>
        <a:xfrm>
          <a:off x="17937480" y="1047546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6427</xdr:colOff>
      <xdr:row>61</xdr:row>
      <xdr:rowOff>28465</xdr:rowOff>
    </xdr:from>
    <xdr:ext cx="469744" cy="259045"/>
    <xdr:sp macro="" textlink="">
      <xdr:nvSpPr>
        <xdr:cNvPr id="484" name="n_2aveValue【保健センター・保健所】&#10;一人当たり面積">
          <a:extLst>
            <a:ext uri="{FF2B5EF4-FFF2-40B4-BE49-F238E27FC236}">
              <a16:creationId xmlns:a16="http://schemas.microsoft.com/office/drawing/2014/main" id="{56247B8A-F9E7-472F-8737-C0B8E70097AF}"/>
            </a:ext>
          </a:extLst>
        </xdr:cNvPr>
        <xdr:cNvSpPr txBox="1"/>
      </xdr:nvSpPr>
      <xdr:spPr>
        <a:xfrm>
          <a:off x="17776267" y="102545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66</xdr:row>
      <xdr:rowOff>111777</xdr:rowOff>
    </xdr:from>
    <xdr:ext cx="762000" cy="259045"/>
    <xdr:sp macro="" textlink="">
      <xdr:nvSpPr>
        <xdr:cNvPr id="485" name="テキスト ボックス 484">
          <a:extLst>
            <a:ext uri="{FF2B5EF4-FFF2-40B4-BE49-F238E27FC236}">
              <a16:creationId xmlns:a16="http://schemas.microsoft.com/office/drawing/2014/main" id="{03FA6879-AB5E-4061-A639-17A2D3A2A6F4}"/>
            </a:ext>
          </a:extLst>
        </xdr:cNvPr>
        <xdr:cNvSpPr txBox="1"/>
      </xdr:nvSpPr>
      <xdr:spPr>
        <a:xfrm>
          <a:off x="193421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486" name="テキスト ボックス 485">
          <a:extLst>
            <a:ext uri="{FF2B5EF4-FFF2-40B4-BE49-F238E27FC236}">
              <a16:creationId xmlns:a16="http://schemas.microsoft.com/office/drawing/2014/main" id="{4BF27B35-24C5-420D-8E08-B5374128A306}"/>
            </a:ext>
          </a:extLst>
        </xdr:cNvPr>
        <xdr:cNvSpPr txBox="1"/>
      </xdr:nvSpPr>
      <xdr:spPr>
        <a:xfrm>
          <a:off x="1861058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487" name="テキスト ボックス 486">
          <a:extLst>
            <a:ext uri="{FF2B5EF4-FFF2-40B4-BE49-F238E27FC236}">
              <a16:creationId xmlns:a16="http://schemas.microsoft.com/office/drawing/2014/main" id="{74210914-8094-4162-B312-BCAA54C7B010}"/>
            </a:ext>
          </a:extLst>
        </xdr:cNvPr>
        <xdr:cNvSpPr txBox="1"/>
      </xdr:nvSpPr>
      <xdr:spPr>
        <a:xfrm>
          <a:off x="178206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488" name="テキスト ボックス 487">
          <a:extLst>
            <a:ext uri="{FF2B5EF4-FFF2-40B4-BE49-F238E27FC236}">
              <a16:creationId xmlns:a16="http://schemas.microsoft.com/office/drawing/2014/main" id="{3EE8F6D5-28D1-4C2A-8F5C-2F927AFBECA4}"/>
            </a:ext>
          </a:extLst>
        </xdr:cNvPr>
        <xdr:cNvSpPr txBox="1"/>
      </xdr:nvSpPr>
      <xdr:spPr>
        <a:xfrm>
          <a:off x="170459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489" name="テキスト ボックス 488">
          <a:extLst>
            <a:ext uri="{FF2B5EF4-FFF2-40B4-BE49-F238E27FC236}">
              <a16:creationId xmlns:a16="http://schemas.microsoft.com/office/drawing/2014/main" id="{08E0D759-F565-45AC-9AF4-0B974B5248FB}"/>
            </a:ext>
          </a:extLst>
        </xdr:cNvPr>
        <xdr:cNvSpPr txBox="1"/>
      </xdr:nvSpPr>
      <xdr:spPr>
        <a:xfrm>
          <a:off x="1626362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59</xdr:row>
      <xdr:rowOff>72644</xdr:rowOff>
    </xdr:from>
    <xdr:to>
      <xdr:col>116</xdr:col>
      <xdr:colOff>114300</xdr:colOff>
      <xdr:row>60</xdr:row>
      <xdr:rowOff>2794</xdr:rowOff>
    </xdr:to>
    <xdr:sp macro="" textlink="">
      <xdr:nvSpPr>
        <xdr:cNvPr id="490" name="楕円 489">
          <a:extLst>
            <a:ext uri="{FF2B5EF4-FFF2-40B4-BE49-F238E27FC236}">
              <a16:creationId xmlns:a16="http://schemas.microsoft.com/office/drawing/2014/main" id="{A290095B-1EBA-4580-9CD6-C0014DD5586E}"/>
            </a:ext>
          </a:extLst>
        </xdr:cNvPr>
        <xdr:cNvSpPr/>
      </xdr:nvSpPr>
      <xdr:spPr>
        <a:xfrm>
          <a:off x="19458940" y="996340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58</xdr:row>
      <xdr:rowOff>95521</xdr:rowOff>
    </xdr:from>
    <xdr:ext cx="469744" cy="259045"/>
    <xdr:sp macro="" textlink="">
      <xdr:nvSpPr>
        <xdr:cNvPr id="491" name="【保健センター・保健所】&#10;一人当たり面積該当値テキスト">
          <a:extLst>
            <a:ext uri="{FF2B5EF4-FFF2-40B4-BE49-F238E27FC236}">
              <a16:creationId xmlns:a16="http://schemas.microsoft.com/office/drawing/2014/main" id="{AEA46F8E-6A1C-4F50-B8E2-57C20FD82101}"/>
            </a:ext>
          </a:extLst>
        </xdr:cNvPr>
        <xdr:cNvSpPr txBox="1"/>
      </xdr:nvSpPr>
      <xdr:spPr>
        <a:xfrm>
          <a:off x="19547840" y="98186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59</xdr:row>
      <xdr:rowOff>90932</xdr:rowOff>
    </xdr:from>
    <xdr:to>
      <xdr:col>112</xdr:col>
      <xdr:colOff>38100</xdr:colOff>
      <xdr:row>60</xdr:row>
      <xdr:rowOff>21082</xdr:rowOff>
    </xdr:to>
    <xdr:sp macro="" textlink="">
      <xdr:nvSpPr>
        <xdr:cNvPr id="492" name="楕円 491">
          <a:extLst>
            <a:ext uri="{FF2B5EF4-FFF2-40B4-BE49-F238E27FC236}">
              <a16:creationId xmlns:a16="http://schemas.microsoft.com/office/drawing/2014/main" id="{C16E79CC-24FE-4392-A802-EDBD1C240F5C}"/>
            </a:ext>
          </a:extLst>
        </xdr:cNvPr>
        <xdr:cNvSpPr/>
      </xdr:nvSpPr>
      <xdr:spPr>
        <a:xfrm>
          <a:off x="18735040" y="9981692"/>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59</xdr:row>
      <xdr:rowOff>123444</xdr:rowOff>
    </xdr:from>
    <xdr:to>
      <xdr:col>116</xdr:col>
      <xdr:colOff>63500</xdr:colOff>
      <xdr:row>59</xdr:row>
      <xdr:rowOff>141732</xdr:rowOff>
    </xdr:to>
    <xdr:cxnSp macro="">
      <xdr:nvCxnSpPr>
        <xdr:cNvPr id="493" name="直線コネクタ 492">
          <a:extLst>
            <a:ext uri="{FF2B5EF4-FFF2-40B4-BE49-F238E27FC236}">
              <a16:creationId xmlns:a16="http://schemas.microsoft.com/office/drawing/2014/main" id="{AF5BAC59-B980-41F8-81D2-1BE952A77828}"/>
            </a:ext>
          </a:extLst>
        </xdr:cNvPr>
        <xdr:cNvCxnSpPr/>
      </xdr:nvCxnSpPr>
      <xdr:spPr>
        <a:xfrm flipV="1">
          <a:off x="18778220" y="10014204"/>
          <a:ext cx="73152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58</xdr:row>
      <xdr:rowOff>37609</xdr:rowOff>
    </xdr:from>
    <xdr:ext cx="469744" cy="259045"/>
    <xdr:sp macro="" textlink="">
      <xdr:nvSpPr>
        <xdr:cNvPr id="494" name="n_1mainValue【保健センター・保健所】&#10;一人当たり面積">
          <a:extLst>
            <a:ext uri="{FF2B5EF4-FFF2-40B4-BE49-F238E27FC236}">
              <a16:creationId xmlns:a16="http://schemas.microsoft.com/office/drawing/2014/main" id="{9366E478-2552-4F89-B30A-D8CED1EF0C91}"/>
            </a:ext>
          </a:extLst>
        </xdr:cNvPr>
        <xdr:cNvSpPr txBox="1"/>
      </xdr:nvSpPr>
      <xdr:spPr>
        <a:xfrm>
          <a:off x="18561127" y="97607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495" name="正方形/長方形 494">
          <a:extLst>
            <a:ext uri="{FF2B5EF4-FFF2-40B4-BE49-F238E27FC236}">
              <a16:creationId xmlns:a16="http://schemas.microsoft.com/office/drawing/2014/main" id="{81C42C37-36CC-497A-B3D9-1DBA9F4A2DB3}"/>
            </a:ext>
          </a:extLst>
        </xdr:cNvPr>
        <xdr:cNvSpPr/>
      </xdr:nvSpPr>
      <xdr:spPr>
        <a:xfrm>
          <a:off x="10960100" y="1155192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496" name="正方形/長方形 495">
          <a:extLst>
            <a:ext uri="{FF2B5EF4-FFF2-40B4-BE49-F238E27FC236}">
              <a16:creationId xmlns:a16="http://schemas.microsoft.com/office/drawing/2014/main" id="{D8EC8DB5-D45E-44F9-915D-52CD50C4BEC5}"/>
            </a:ext>
          </a:extLst>
        </xdr:cNvPr>
        <xdr:cNvSpPr/>
      </xdr:nvSpPr>
      <xdr:spPr>
        <a:xfrm>
          <a:off x="110642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497" name="正方形/長方形 496">
          <a:extLst>
            <a:ext uri="{FF2B5EF4-FFF2-40B4-BE49-F238E27FC236}">
              <a16:creationId xmlns:a16="http://schemas.microsoft.com/office/drawing/2014/main" id="{5984E62A-3868-4F7B-AD45-C9D0AE83F264}"/>
            </a:ext>
          </a:extLst>
        </xdr:cNvPr>
        <xdr:cNvSpPr/>
      </xdr:nvSpPr>
      <xdr:spPr>
        <a:xfrm>
          <a:off x="110642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498" name="正方形/長方形 497">
          <a:extLst>
            <a:ext uri="{FF2B5EF4-FFF2-40B4-BE49-F238E27FC236}">
              <a16:creationId xmlns:a16="http://schemas.microsoft.com/office/drawing/2014/main" id="{D27C554B-298D-4E88-A3EE-32FB3FC08146}"/>
            </a:ext>
          </a:extLst>
        </xdr:cNvPr>
        <xdr:cNvSpPr/>
      </xdr:nvSpPr>
      <xdr:spPr>
        <a:xfrm>
          <a:off x="119659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499" name="正方形/長方形 498">
          <a:extLst>
            <a:ext uri="{FF2B5EF4-FFF2-40B4-BE49-F238E27FC236}">
              <a16:creationId xmlns:a16="http://schemas.microsoft.com/office/drawing/2014/main" id="{6B50567C-C50A-40EC-A2FA-3275D7ADB285}"/>
            </a:ext>
          </a:extLst>
        </xdr:cNvPr>
        <xdr:cNvSpPr/>
      </xdr:nvSpPr>
      <xdr:spPr>
        <a:xfrm>
          <a:off x="119659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500" name="正方形/長方形 499">
          <a:extLst>
            <a:ext uri="{FF2B5EF4-FFF2-40B4-BE49-F238E27FC236}">
              <a16:creationId xmlns:a16="http://schemas.microsoft.com/office/drawing/2014/main" id="{45937759-D5D3-412C-AAFF-1C39534D4271}"/>
            </a:ext>
          </a:extLst>
        </xdr:cNvPr>
        <xdr:cNvSpPr/>
      </xdr:nvSpPr>
      <xdr:spPr>
        <a:xfrm>
          <a:off x="1297178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501" name="正方形/長方形 500">
          <a:extLst>
            <a:ext uri="{FF2B5EF4-FFF2-40B4-BE49-F238E27FC236}">
              <a16:creationId xmlns:a16="http://schemas.microsoft.com/office/drawing/2014/main" id="{E6BB58F2-0F6A-4FED-9359-B04C8D76A1B6}"/>
            </a:ext>
          </a:extLst>
        </xdr:cNvPr>
        <xdr:cNvSpPr/>
      </xdr:nvSpPr>
      <xdr:spPr>
        <a:xfrm>
          <a:off x="1297178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502" name="正方形/長方形 501">
          <a:extLst>
            <a:ext uri="{FF2B5EF4-FFF2-40B4-BE49-F238E27FC236}">
              <a16:creationId xmlns:a16="http://schemas.microsoft.com/office/drawing/2014/main" id="{A4421DD6-4BFD-48FA-892A-9324302453C6}"/>
            </a:ext>
          </a:extLst>
        </xdr:cNvPr>
        <xdr:cNvSpPr/>
      </xdr:nvSpPr>
      <xdr:spPr>
        <a:xfrm>
          <a:off x="10960100" y="1266825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503" name="テキスト ボックス 502">
          <a:extLst>
            <a:ext uri="{FF2B5EF4-FFF2-40B4-BE49-F238E27FC236}">
              <a16:creationId xmlns:a16="http://schemas.microsoft.com/office/drawing/2014/main" id="{D9FFDFF7-532C-40F3-80D5-21EB21016010}"/>
            </a:ext>
          </a:extLst>
        </xdr:cNvPr>
        <xdr:cNvSpPr txBox="1"/>
      </xdr:nvSpPr>
      <xdr:spPr>
        <a:xfrm>
          <a:off x="10922000" y="1248156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504" name="直線コネクタ 503">
          <a:extLst>
            <a:ext uri="{FF2B5EF4-FFF2-40B4-BE49-F238E27FC236}">
              <a16:creationId xmlns:a16="http://schemas.microsoft.com/office/drawing/2014/main" id="{204D4448-0E7A-4CD5-A24F-8502A4796476}"/>
            </a:ext>
          </a:extLst>
        </xdr:cNvPr>
        <xdr:cNvCxnSpPr/>
      </xdr:nvCxnSpPr>
      <xdr:spPr>
        <a:xfrm>
          <a:off x="10960100" y="1490472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86</xdr:row>
      <xdr:rowOff>168729</xdr:rowOff>
    </xdr:from>
    <xdr:to>
      <xdr:col>89</xdr:col>
      <xdr:colOff>177800</xdr:colOff>
      <xdr:row>86</xdr:row>
      <xdr:rowOff>168729</xdr:rowOff>
    </xdr:to>
    <xdr:cxnSp macro="">
      <xdr:nvCxnSpPr>
        <xdr:cNvPr id="505" name="直線コネクタ 504">
          <a:extLst>
            <a:ext uri="{FF2B5EF4-FFF2-40B4-BE49-F238E27FC236}">
              <a16:creationId xmlns:a16="http://schemas.microsoft.com/office/drawing/2014/main" id="{97F72186-0A9E-4167-8C25-43B25B88647C}"/>
            </a:ext>
          </a:extLst>
        </xdr:cNvPr>
        <xdr:cNvCxnSpPr/>
      </xdr:nvCxnSpPr>
      <xdr:spPr>
        <a:xfrm>
          <a:off x="10960100" y="14585769"/>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86</xdr:row>
      <xdr:rowOff>26506</xdr:rowOff>
    </xdr:from>
    <xdr:ext cx="338939" cy="259045"/>
    <xdr:sp macro="" textlink="">
      <xdr:nvSpPr>
        <xdr:cNvPr id="506" name="テキスト ボックス 505">
          <a:extLst>
            <a:ext uri="{FF2B5EF4-FFF2-40B4-BE49-F238E27FC236}">
              <a16:creationId xmlns:a16="http://schemas.microsoft.com/office/drawing/2014/main" id="{3FF916EE-2C15-472C-82D9-5241452B2C87}"/>
            </a:ext>
          </a:extLst>
        </xdr:cNvPr>
        <xdr:cNvSpPr txBox="1"/>
      </xdr:nvSpPr>
      <xdr:spPr>
        <a:xfrm>
          <a:off x="10666881" y="1444354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507" name="直線コネクタ 506">
          <a:extLst>
            <a:ext uri="{FF2B5EF4-FFF2-40B4-BE49-F238E27FC236}">
              <a16:creationId xmlns:a16="http://schemas.microsoft.com/office/drawing/2014/main" id="{91A66F87-7831-4B59-856D-931A6F63C2EF}"/>
            </a:ext>
          </a:extLst>
        </xdr:cNvPr>
        <xdr:cNvCxnSpPr/>
      </xdr:nvCxnSpPr>
      <xdr:spPr>
        <a:xfrm>
          <a:off x="10960100" y="14263007"/>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508" name="テキスト ボックス 507">
          <a:extLst>
            <a:ext uri="{FF2B5EF4-FFF2-40B4-BE49-F238E27FC236}">
              <a16:creationId xmlns:a16="http://schemas.microsoft.com/office/drawing/2014/main" id="{D10DA0D9-1287-46CB-B043-FB6119346851}"/>
            </a:ext>
          </a:extLst>
        </xdr:cNvPr>
        <xdr:cNvSpPr txBox="1"/>
      </xdr:nvSpPr>
      <xdr:spPr>
        <a:xfrm>
          <a:off x="10602761" y="1412459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509" name="直線コネクタ 508">
          <a:extLst>
            <a:ext uri="{FF2B5EF4-FFF2-40B4-BE49-F238E27FC236}">
              <a16:creationId xmlns:a16="http://schemas.microsoft.com/office/drawing/2014/main" id="{2BDCDDC0-7037-447B-AF94-61EE80EA744D}"/>
            </a:ext>
          </a:extLst>
        </xdr:cNvPr>
        <xdr:cNvCxnSpPr/>
      </xdr:nvCxnSpPr>
      <xdr:spPr>
        <a:xfrm>
          <a:off x="10960100" y="13944056"/>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510" name="テキスト ボックス 509">
          <a:extLst>
            <a:ext uri="{FF2B5EF4-FFF2-40B4-BE49-F238E27FC236}">
              <a16:creationId xmlns:a16="http://schemas.microsoft.com/office/drawing/2014/main" id="{08441B41-4687-459B-83C9-95D6A276B9DC}"/>
            </a:ext>
          </a:extLst>
        </xdr:cNvPr>
        <xdr:cNvSpPr txBox="1"/>
      </xdr:nvSpPr>
      <xdr:spPr>
        <a:xfrm>
          <a:off x="10602761" y="1380564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511" name="直線コネクタ 510">
          <a:extLst>
            <a:ext uri="{FF2B5EF4-FFF2-40B4-BE49-F238E27FC236}">
              <a16:creationId xmlns:a16="http://schemas.microsoft.com/office/drawing/2014/main" id="{248AAA88-7C7C-4D3E-A261-90F1E345EBF0}"/>
            </a:ext>
          </a:extLst>
        </xdr:cNvPr>
        <xdr:cNvCxnSpPr/>
      </xdr:nvCxnSpPr>
      <xdr:spPr>
        <a:xfrm>
          <a:off x="10960100" y="13625104"/>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512" name="テキスト ボックス 511">
          <a:extLst>
            <a:ext uri="{FF2B5EF4-FFF2-40B4-BE49-F238E27FC236}">
              <a16:creationId xmlns:a16="http://schemas.microsoft.com/office/drawing/2014/main" id="{D57266D4-EE31-48AD-9E3F-E25503B2B916}"/>
            </a:ext>
          </a:extLst>
        </xdr:cNvPr>
        <xdr:cNvSpPr txBox="1"/>
      </xdr:nvSpPr>
      <xdr:spPr>
        <a:xfrm>
          <a:off x="10602761" y="134866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513" name="直線コネクタ 512">
          <a:extLst>
            <a:ext uri="{FF2B5EF4-FFF2-40B4-BE49-F238E27FC236}">
              <a16:creationId xmlns:a16="http://schemas.microsoft.com/office/drawing/2014/main" id="{2FBAB4FB-19B7-4BCD-AC48-72ECC81B4F1E}"/>
            </a:ext>
          </a:extLst>
        </xdr:cNvPr>
        <xdr:cNvCxnSpPr/>
      </xdr:nvCxnSpPr>
      <xdr:spPr>
        <a:xfrm>
          <a:off x="10960100" y="13306153"/>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514" name="テキスト ボックス 513">
          <a:extLst>
            <a:ext uri="{FF2B5EF4-FFF2-40B4-BE49-F238E27FC236}">
              <a16:creationId xmlns:a16="http://schemas.microsoft.com/office/drawing/2014/main" id="{8828A132-ECC8-4DEC-80AC-8BD5A7DAB045}"/>
            </a:ext>
          </a:extLst>
        </xdr:cNvPr>
        <xdr:cNvSpPr txBox="1"/>
      </xdr:nvSpPr>
      <xdr:spPr>
        <a:xfrm>
          <a:off x="10602761" y="1316774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515" name="直線コネクタ 514">
          <a:extLst>
            <a:ext uri="{FF2B5EF4-FFF2-40B4-BE49-F238E27FC236}">
              <a16:creationId xmlns:a16="http://schemas.microsoft.com/office/drawing/2014/main" id="{5CA492A1-6DFE-437D-945E-646B672399F5}"/>
            </a:ext>
          </a:extLst>
        </xdr:cNvPr>
        <xdr:cNvCxnSpPr/>
      </xdr:nvCxnSpPr>
      <xdr:spPr>
        <a:xfrm>
          <a:off x="10960100" y="12987201"/>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76</xdr:row>
      <xdr:rowOff>108148</xdr:rowOff>
    </xdr:from>
    <xdr:ext cx="467179" cy="259045"/>
    <xdr:sp macro="" textlink="">
      <xdr:nvSpPr>
        <xdr:cNvPr id="516" name="テキスト ボックス 515">
          <a:extLst>
            <a:ext uri="{FF2B5EF4-FFF2-40B4-BE49-F238E27FC236}">
              <a16:creationId xmlns:a16="http://schemas.microsoft.com/office/drawing/2014/main" id="{45CF39D4-6707-43BE-A1CC-6A62C3AFC9D0}"/>
            </a:ext>
          </a:extLst>
        </xdr:cNvPr>
        <xdr:cNvSpPr txBox="1"/>
      </xdr:nvSpPr>
      <xdr:spPr>
        <a:xfrm>
          <a:off x="10561501" y="1284878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517" name="直線コネクタ 516">
          <a:extLst>
            <a:ext uri="{FF2B5EF4-FFF2-40B4-BE49-F238E27FC236}">
              <a16:creationId xmlns:a16="http://schemas.microsoft.com/office/drawing/2014/main" id="{A83E6E41-DE03-446A-A479-0EA0C7F4EC00}"/>
            </a:ext>
          </a:extLst>
        </xdr:cNvPr>
        <xdr:cNvCxnSpPr/>
      </xdr:nvCxnSpPr>
      <xdr:spPr>
        <a:xfrm>
          <a:off x="10960100" y="1266825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74</xdr:row>
      <xdr:rowOff>124477</xdr:rowOff>
    </xdr:from>
    <xdr:ext cx="467179" cy="259045"/>
    <xdr:sp macro="" textlink="">
      <xdr:nvSpPr>
        <xdr:cNvPr id="518" name="テキスト ボックス 517">
          <a:extLst>
            <a:ext uri="{FF2B5EF4-FFF2-40B4-BE49-F238E27FC236}">
              <a16:creationId xmlns:a16="http://schemas.microsoft.com/office/drawing/2014/main" id="{D271C289-D7B3-4B27-9245-E84CCDD4F940}"/>
            </a:ext>
          </a:extLst>
        </xdr:cNvPr>
        <xdr:cNvSpPr txBox="1"/>
      </xdr:nvSpPr>
      <xdr:spPr>
        <a:xfrm>
          <a:off x="10561501"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519" name="【消防施設】&#10;有形固定資産減価償却率グラフ枠">
          <a:extLst>
            <a:ext uri="{FF2B5EF4-FFF2-40B4-BE49-F238E27FC236}">
              <a16:creationId xmlns:a16="http://schemas.microsoft.com/office/drawing/2014/main" id="{CE6D64FC-4EB9-4C81-BC03-3FB410979E29}"/>
            </a:ext>
          </a:extLst>
        </xdr:cNvPr>
        <xdr:cNvSpPr/>
      </xdr:nvSpPr>
      <xdr:spPr>
        <a:xfrm>
          <a:off x="10960100" y="1266825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78921</xdr:rowOff>
    </xdr:from>
    <xdr:to>
      <xdr:col>85</xdr:col>
      <xdr:colOff>126364</xdr:colOff>
      <xdr:row>86</xdr:row>
      <xdr:rowOff>105048</xdr:rowOff>
    </xdr:to>
    <xdr:cxnSp macro="">
      <xdr:nvCxnSpPr>
        <xdr:cNvPr id="520" name="直線コネクタ 519">
          <a:extLst>
            <a:ext uri="{FF2B5EF4-FFF2-40B4-BE49-F238E27FC236}">
              <a16:creationId xmlns:a16="http://schemas.microsoft.com/office/drawing/2014/main" id="{081A6B36-A381-4FD8-A45A-B062541DFCED}"/>
            </a:ext>
          </a:extLst>
        </xdr:cNvPr>
        <xdr:cNvCxnSpPr/>
      </xdr:nvCxnSpPr>
      <xdr:spPr>
        <a:xfrm flipV="1">
          <a:off x="14375764" y="12987201"/>
          <a:ext cx="0" cy="153488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108875</xdr:rowOff>
    </xdr:from>
    <xdr:ext cx="340478" cy="259045"/>
    <xdr:sp macro="" textlink="">
      <xdr:nvSpPr>
        <xdr:cNvPr id="521" name="【消防施設】&#10;有形固定資産減価償却率最小値テキスト">
          <a:extLst>
            <a:ext uri="{FF2B5EF4-FFF2-40B4-BE49-F238E27FC236}">
              <a16:creationId xmlns:a16="http://schemas.microsoft.com/office/drawing/2014/main" id="{410EF0F0-8E60-4046-A7F2-FF2E95A0D9C8}"/>
            </a:ext>
          </a:extLst>
        </xdr:cNvPr>
        <xdr:cNvSpPr txBox="1"/>
      </xdr:nvSpPr>
      <xdr:spPr>
        <a:xfrm>
          <a:off x="14414500" y="1452591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105048</xdr:rowOff>
    </xdr:from>
    <xdr:to>
      <xdr:col>86</xdr:col>
      <xdr:colOff>25400</xdr:colOff>
      <xdr:row>86</xdr:row>
      <xdr:rowOff>105048</xdr:rowOff>
    </xdr:to>
    <xdr:cxnSp macro="">
      <xdr:nvCxnSpPr>
        <xdr:cNvPr id="522" name="直線コネクタ 521">
          <a:extLst>
            <a:ext uri="{FF2B5EF4-FFF2-40B4-BE49-F238E27FC236}">
              <a16:creationId xmlns:a16="http://schemas.microsoft.com/office/drawing/2014/main" id="{C9C0627F-2979-494F-A7B3-91873C1FDB62}"/>
            </a:ext>
          </a:extLst>
        </xdr:cNvPr>
        <xdr:cNvCxnSpPr/>
      </xdr:nvCxnSpPr>
      <xdr:spPr>
        <a:xfrm>
          <a:off x="14287500" y="1452208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25598</xdr:rowOff>
    </xdr:from>
    <xdr:ext cx="469744" cy="259045"/>
    <xdr:sp macro="" textlink="">
      <xdr:nvSpPr>
        <xdr:cNvPr id="523" name="【消防施設】&#10;有形固定資産減価償却率最大値テキスト">
          <a:extLst>
            <a:ext uri="{FF2B5EF4-FFF2-40B4-BE49-F238E27FC236}">
              <a16:creationId xmlns:a16="http://schemas.microsoft.com/office/drawing/2014/main" id="{107E8C78-40CC-40BB-90B8-5146817A5A1A}"/>
            </a:ext>
          </a:extLst>
        </xdr:cNvPr>
        <xdr:cNvSpPr txBox="1"/>
      </xdr:nvSpPr>
      <xdr:spPr>
        <a:xfrm>
          <a:off x="14414500" y="127662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78921</xdr:rowOff>
    </xdr:from>
    <xdr:to>
      <xdr:col>86</xdr:col>
      <xdr:colOff>25400</xdr:colOff>
      <xdr:row>77</xdr:row>
      <xdr:rowOff>78921</xdr:rowOff>
    </xdr:to>
    <xdr:cxnSp macro="">
      <xdr:nvCxnSpPr>
        <xdr:cNvPr id="524" name="直線コネクタ 523">
          <a:extLst>
            <a:ext uri="{FF2B5EF4-FFF2-40B4-BE49-F238E27FC236}">
              <a16:creationId xmlns:a16="http://schemas.microsoft.com/office/drawing/2014/main" id="{04C96C7C-7E08-465E-B371-4E6B778E0486}"/>
            </a:ext>
          </a:extLst>
        </xdr:cNvPr>
        <xdr:cNvCxnSpPr/>
      </xdr:nvCxnSpPr>
      <xdr:spPr>
        <a:xfrm>
          <a:off x="14287500" y="1298720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80</xdr:row>
      <xdr:rowOff>132278</xdr:rowOff>
    </xdr:from>
    <xdr:ext cx="405111" cy="259045"/>
    <xdr:sp macro="" textlink="">
      <xdr:nvSpPr>
        <xdr:cNvPr id="525" name="【消防施設】&#10;有形固定資産減価償却率平均値テキスト">
          <a:extLst>
            <a:ext uri="{FF2B5EF4-FFF2-40B4-BE49-F238E27FC236}">
              <a16:creationId xmlns:a16="http://schemas.microsoft.com/office/drawing/2014/main" id="{7505E2D6-B350-41AD-8ECA-34646A457E3F}"/>
            </a:ext>
          </a:extLst>
        </xdr:cNvPr>
        <xdr:cNvSpPr txBox="1"/>
      </xdr:nvSpPr>
      <xdr:spPr>
        <a:xfrm>
          <a:off x="14414500" y="1354347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80</xdr:row>
      <xdr:rowOff>153851</xdr:rowOff>
    </xdr:from>
    <xdr:to>
      <xdr:col>85</xdr:col>
      <xdr:colOff>177800</xdr:colOff>
      <xdr:row>81</xdr:row>
      <xdr:rowOff>84001</xdr:rowOff>
    </xdr:to>
    <xdr:sp macro="" textlink="">
      <xdr:nvSpPr>
        <xdr:cNvPr id="526" name="フローチャート: 判断 525">
          <a:extLst>
            <a:ext uri="{FF2B5EF4-FFF2-40B4-BE49-F238E27FC236}">
              <a16:creationId xmlns:a16="http://schemas.microsoft.com/office/drawing/2014/main" id="{E9CED9E6-ECCE-435B-B9E4-D1E07D800BBC}"/>
            </a:ext>
          </a:extLst>
        </xdr:cNvPr>
        <xdr:cNvSpPr/>
      </xdr:nvSpPr>
      <xdr:spPr>
        <a:xfrm>
          <a:off x="14325600" y="13565051"/>
          <a:ext cx="9398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80</xdr:row>
      <xdr:rowOff>153851</xdr:rowOff>
    </xdr:from>
    <xdr:to>
      <xdr:col>81</xdr:col>
      <xdr:colOff>101600</xdr:colOff>
      <xdr:row>81</xdr:row>
      <xdr:rowOff>84001</xdr:rowOff>
    </xdr:to>
    <xdr:sp macro="" textlink="">
      <xdr:nvSpPr>
        <xdr:cNvPr id="527" name="フローチャート: 判断 526">
          <a:extLst>
            <a:ext uri="{FF2B5EF4-FFF2-40B4-BE49-F238E27FC236}">
              <a16:creationId xmlns:a16="http://schemas.microsoft.com/office/drawing/2014/main" id="{D42655E5-A179-4C87-B53E-AFB4139E1AA4}"/>
            </a:ext>
          </a:extLst>
        </xdr:cNvPr>
        <xdr:cNvSpPr/>
      </xdr:nvSpPr>
      <xdr:spPr>
        <a:xfrm>
          <a:off x="13578840" y="13565051"/>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81</xdr:row>
      <xdr:rowOff>75128</xdr:rowOff>
    </xdr:from>
    <xdr:ext cx="405111" cy="259045"/>
    <xdr:sp macro="" textlink="">
      <xdr:nvSpPr>
        <xdr:cNvPr id="528" name="n_1aveValue【消防施設】&#10;有形固定資産減価償却率">
          <a:extLst>
            <a:ext uri="{FF2B5EF4-FFF2-40B4-BE49-F238E27FC236}">
              <a16:creationId xmlns:a16="http://schemas.microsoft.com/office/drawing/2014/main" id="{A4270A7D-2684-458F-B1C6-FA56FDC06FFB}"/>
            </a:ext>
          </a:extLst>
        </xdr:cNvPr>
        <xdr:cNvSpPr txBox="1"/>
      </xdr:nvSpPr>
      <xdr:spPr>
        <a:xfrm>
          <a:off x="13437244" y="136539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80</xdr:row>
      <xdr:rowOff>122827</xdr:rowOff>
    </xdr:from>
    <xdr:to>
      <xdr:col>76</xdr:col>
      <xdr:colOff>165100</xdr:colOff>
      <xdr:row>81</xdr:row>
      <xdr:rowOff>52977</xdr:rowOff>
    </xdr:to>
    <xdr:sp macro="" textlink="">
      <xdr:nvSpPr>
        <xdr:cNvPr id="529" name="フローチャート: 判断 528">
          <a:extLst>
            <a:ext uri="{FF2B5EF4-FFF2-40B4-BE49-F238E27FC236}">
              <a16:creationId xmlns:a16="http://schemas.microsoft.com/office/drawing/2014/main" id="{22D5B49A-C928-4EB9-8639-5E7D4968DC51}"/>
            </a:ext>
          </a:extLst>
        </xdr:cNvPr>
        <xdr:cNvSpPr/>
      </xdr:nvSpPr>
      <xdr:spPr>
        <a:xfrm>
          <a:off x="12804140" y="13534027"/>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79</xdr:row>
      <xdr:rowOff>69504</xdr:rowOff>
    </xdr:from>
    <xdr:ext cx="405111" cy="259045"/>
    <xdr:sp macro="" textlink="">
      <xdr:nvSpPr>
        <xdr:cNvPr id="530" name="n_2aveValue【消防施設】&#10;有形固定資産減価償却率">
          <a:extLst>
            <a:ext uri="{FF2B5EF4-FFF2-40B4-BE49-F238E27FC236}">
              <a16:creationId xmlns:a16="http://schemas.microsoft.com/office/drawing/2014/main" id="{36E9B696-634A-4935-A8F4-AED411371718}"/>
            </a:ext>
          </a:extLst>
        </xdr:cNvPr>
        <xdr:cNvSpPr txBox="1"/>
      </xdr:nvSpPr>
      <xdr:spPr>
        <a:xfrm>
          <a:off x="12675244" y="133130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88</xdr:row>
      <xdr:rowOff>149877</xdr:rowOff>
    </xdr:from>
    <xdr:ext cx="762000" cy="259045"/>
    <xdr:sp macro="" textlink="">
      <xdr:nvSpPr>
        <xdr:cNvPr id="531" name="テキスト ボックス 530">
          <a:extLst>
            <a:ext uri="{FF2B5EF4-FFF2-40B4-BE49-F238E27FC236}">
              <a16:creationId xmlns:a16="http://schemas.microsoft.com/office/drawing/2014/main" id="{D62397B9-DC22-45BD-81EF-88A0463B5CA2}"/>
            </a:ext>
          </a:extLst>
        </xdr:cNvPr>
        <xdr:cNvSpPr txBox="1"/>
      </xdr:nvSpPr>
      <xdr:spPr>
        <a:xfrm>
          <a:off x="142087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532" name="テキスト ボックス 531">
          <a:extLst>
            <a:ext uri="{FF2B5EF4-FFF2-40B4-BE49-F238E27FC236}">
              <a16:creationId xmlns:a16="http://schemas.microsoft.com/office/drawing/2014/main" id="{6567A416-4373-4EE3-A95A-42F4745FF94F}"/>
            </a:ext>
          </a:extLst>
        </xdr:cNvPr>
        <xdr:cNvSpPr txBox="1"/>
      </xdr:nvSpPr>
      <xdr:spPr>
        <a:xfrm>
          <a:off x="134620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533" name="テキスト ボックス 532">
          <a:extLst>
            <a:ext uri="{FF2B5EF4-FFF2-40B4-BE49-F238E27FC236}">
              <a16:creationId xmlns:a16="http://schemas.microsoft.com/office/drawing/2014/main" id="{20BC3F4F-2DD3-49CC-ADA3-F342FF277A32}"/>
            </a:ext>
          </a:extLst>
        </xdr:cNvPr>
        <xdr:cNvSpPr txBox="1"/>
      </xdr:nvSpPr>
      <xdr:spPr>
        <a:xfrm>
          <a:off x="126873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534" name="テキスト ボックス 533">
          <a:extLst>
            <a:ext uri="{FF2B5EF4-FFF2-40B4-BE49-F238E27FC236}">
              <a16:creationId xmlns:a16="http://schemas.microsoft.com/office/drawing/2014/main" id="{320B1C06-FCEC-4581-B7D2-7B946635531F}"/>
            </a:ext>
          </a:extLst>
        </xdr:cNvPr>
        <xdr:cNvSpPr txBox="1"/>
      </xdr:nvSpPr>
      <xdr:spPr>
        <a:xfrm>
          <a:off x="1190498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535" name="テキスト ボックス 534">
          <a:extLst>
            <a:ext uri="{FF2B5EF4-FFF2-40B4-BE49-F238E27FC236}">
              <a16:creationId xmlns:a16="http://schemas.microsoft.com/office/drawing/2014/main" id="{AEA6D0D2-039B-4492-B348-42D31C99A4EA}"/>
            </a:ext>
          </a:extLst>
        </xdr:cNvPr>
        <xdr:cNvSpPr txBox="1"/>
      </xdr:nvSpPr>
      <xdr:spPr>
        <a:xfrm>
          <a:off x="111150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130992</xdr:rowOff>
    </xdr:from>
    <xdr:to>
      <xdr:col>85</xdr:col>
      <xdr:colOff>177800</xdr:colOff>
      <xdr:row>79</xdr:row>
      <xdr:rowOff>61142</xdr:rowOff>
    </xdr:to>
    <xdr:sp macro="" textlink="">
      <xdr:nvSpPr>
        <xdr:cNvPr id="536" name="楕円 535">
          <a:extLst>
            <a:ext uri="{FF2B5EF4-FFF2-40B4-BE49-F238E27FC236}">
              <a16:creationId xmlns:a16="http://schemas.microsoft.com/office/drawing/2014/main" id="{2A9D5235-F08E-4C13-AD9A-007F4C55A4C0}"/>
            </a:ext>
          </a:extLst>
        </xdr:cNvPr>
        <xdr:cNvSpPr/>
      </xdr:nvSpPr>
      <xdr:spPr>
        <a:xfrm>
          <a:off x="14325600" y="13206912"/>
          <a:ext cx="9398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77</xdr:row>
      <xdr:rowOff>153869</xdr:rowOff>
    </xdr:from>
    <xdr:ext cx="405111" cy="259045"/>
    <xdr:sp macro="" textlink="">
      <xdr:nvSpPr>
        <xdr:cNvPr id="537" name="【消防施設】&#10;有形固定資産減価償却率該当値テキスト">
          <a:extLst>
            <a:ext uri="{FF2B5EF4-FFF2-40B4-BE49-F238E27FC236}">
              <a16:creationId xmlns:a16="http://schemas.microsoft.com/office/drawing/2014/main" id="{99C74299-A608-44B6-85DC-4FC8CC145A6C}"/>
            </a:ext>
          </a:extLst>
        </xdr:cNvPr>
        <xdr:cNvSpPr txBox="1"/>
      </xdr:nvSpPr>
      <xdr:spPr>
        <a:xfrm>
          <a:off x="14414500" y="130621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114663</xdr:rowOff>
    </xdr:from>
    <xdr:to>
      <xdr:col>81</xdr:col>
      <xdr:colOff>101600</xdr:colOff>
      <xdr:row>79</xdr:row>
      <xdr:rowOff>44813</xdr:rowOff>
    </xdr:to>
    <xdr:sp macro="" textlink="">
      <xdr:nvSpPr>
        <xdr:cNvPr id="538" name="楕円 537">
          <a:extLst>
            <a:ext uri="{FF2B5EF4-FFF2-40B4-BE49-F238E27FC236}">
              <a16:creationId xmlns:a16="http://schemas.microsoft.com/office/drawing/2014/main" id="{D1DF1931-C163-4707-9034-2944E16007BC}"/>
            </a:ext>
          </a:extLst>
        </xdr:cNvPr>
        <xdr:cNvSpPr/>
      </xdr:nvSpPr>
      <xdr:spPr>
        <a:xfrm>
          <a:off x="13578840" y="13190583"/>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78</xdr:row>
      <xdr:rowOff>165463</xdr:rowOff>
    </xdr:from>
    <xdr:to>
      <xdr:col>85</xdr:col>
      <xdr:colOff>127000</xdr:colOff>
      <xdr:row>79</xdr:row>
      <xdr:rowOff>10342</xdr:rowOff>
    </xdr:to>
    <xdr:cxnSp macro="">
      <xdr:nvCxnSpPr>
        <xdr:cNvPr id="539" name="直線コネクタ 538">
          <a:extLst>
            <a:ext uri="{FF2B5EF4-FFF2-40B4-BE49-F238E27FC236}">
              <a16:creationId xmlns:a16="http://schemas.microsoft.com/office/drawing/2014/main" id="{D60BCD60-C394-4C1D-B1A2-0C225F2B4564}"/>
            </a:ext>
          </a:extLst>
        </xdr:cNvPr>
        <xdr:cNvCxnSpPr/>
      </xdr:nvCxnSpPr>
      <xdr:spPr>
        <a:xfrm>
          <a:off x="13629640" y="13241383"/>
          <a:ext cx="746760" cy="125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83</xdr:row>
      <xdr:rowOff>93436</xdr:rowOff>
    </xdr:from>
    <xdr:to>
      <xdr:col>76</xdr:col>
      <xdr:colOff>165100</xdr:colOff>
      <xdr:row>84</xdr:row>
      <xdr:rowOff>23586</xdr:rowOff>
    </xdr:to>
    <xdr:sp macro="" textlink="">
      <xdr:nvSpPr>
        <xdr:cNvPr id="540" name="楕円 539">
          <a:extLst>
            <a:ext uri="{FF2B5EF4-FFF2-40B4-BE49-F238E27FC236}">
              <a16:creationId xmlns:a16="http://schemas.microsoft.com/office/drawing/2014/main" id="{0FB17F14-142C-4DFF-AF6E-5903A4551488}"/>
            </a:ext>
          </a:extLst>
        </xdr:cNvPr>
        <xdr:cNvSpPr/>
      </xdr:nvSpPr>
      <xdr:spPr>
        <a:xfrm>
          <a:off x="12804140" y="1400755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165463</xdr:rowOff>
    </xdr:from>
    <xdr:to>
      <xdr:col>81</xdr:col>
      <xdr:colOff>50800</xdr:colOff>
      <xdr:row>83</xdr:row>
      <xdr:rowOff>144236</xdr:rowOff>
    </xdr:to>
    <xdr:cxnSp macro="">
      <xdr:nvCxnSpPr>
        <xdr:cNvPr id="541" name="直線コネクタ 540">
          <a:extLst>
            <a:ext uri="{FF2B5EF4-FFF2-40B4-BE49-F238E27FC236}">
              <a16:creationId xmlns:a16="http://schemas.microsoft.com/office/drawing/2014/main" id="{1AA8CFD3-E335-4B33-AA8D-DEC82D3D1044}"/>
            </a:ext>
          </a:extLst>
        </xdr:cNvPr>
        <xdr:cNvCxnSpPr/>
      </xdr:nvCxnSpPr>
      <xdr:spPr>
        <a:xfrm flipV="1">
          <a:off x="12854940" y="13241383"/>
          <a:ext cx="774700" cy="8169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77</xdr:row>
      <xdr:rowOff>61340</xdr:rowOff>
    </xdr:from>
    <xdr:ext cx="405111" cy="259045"/>
    <xdr:sp macro="" textlink="">
      <xdr:nvSpPr>
        <xdr:cNvPr id="542" name="n_1mainValue【消防施設】&#10;有形固定資産減価償却率">
          <a:extLst>
            <a:ext uri="{FF2B5EF4-FFF2-40B4-BE49-F238E27FC236}">
              <a16:creationId xmlns:a16="http://schemas.microsoft.com/office/drawing/2014/main" id="{FD62EA72-A8F4-4C69-8C0B-42B96AB33DE4}"/>
            </a:ext>
          </a:extLst>
        </xdr:cNvPr>
        <xdr:cNvSpPr txBox="1"/>
      </xdr:nvSpPr>
      <xdr:spPr>
        <a:xfrm>
          <a:off x="13437244" y="129696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84</xdr:row>
      <xdr:rowOff>14713</xdr:rowOff>
    </xdr:from>
    <xdr:ext cx="405111" cy="259045"/>
    <xdr:sp macro="" textlink="">
      <xdr:nvSpPr>
        <xdr:cNvPr id="543" name="n_2mainValue【消防施設】&#10;有形固定資産減価償却率">
          <a:extLst>
            <a:ext uri="{FF2B5EF4-FFF2-40B4-BE49-F238E27FC236}">
              <a16:creationId xmlns:a16="http://schemas.microsoft.com/office/drawing/2014/main" id="{BC9C3CF9-7E20-43FC-9225-11CE08BEC484}"/>
            </a:ext>
          </a:extLst>
        </xdr:cNvPr>
        <xdr:cNvSpPr txBox="1"/>
      </xdr:nvSpPr>
      <xdr:spPr>
        <a:xfrm>
          <a:off x="12675244" y="140964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544" name="正方形/長方形 543">
          <a:extLst>
            <a:ext uri="{FF2B5EF4-FFF2-40B4-BE49-F238E27FC236}">
              <a16:creationId xmlns:a16="http://schemas.microsoft.com/office/drawing/2014/main" id="{2EF5DE1D-3CE1-498F-93B1-15B01552550F}"/>
            </a:ext>
          </a:extLst>
        </xdr:cNvPr>
        <xdr:cNvSpPr/>
      </xdr:nvSpPr>
      <xdr:spPr>
        <a:xfrm>
          <a:off x="16093440" y="1155192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545" name="正方形/長方形 544">
          <a:extLst>
            <a:ext uri="{FF2B5EF4-FFF2-40B4-BE49-F238E27FC236}">
              <a16:creationId xmlns:a16="http://schemas.microsoft.com/office/drawing/2014/main" id="{EC70ED14-C88F-4697-A544-DD91A8D40A6B}"/>
            </a:ext>
          </a:extLst>
        </xdr:cNvPr>
        <xdr:cNvSpPr/>
      </xdr:nvSpPr>
      <xdr:spPr>
        <a:xfrm>
          <a:off x="162204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546" name="正方形/長方形 545">
          <a:extLst>
            <a:ext uri="{FF2B5EF4-FFF2-40B4-BE49-F238E27FC236}">
              <a16:creationId xmlns:a16="http://schemas.microsoft.com/office/drawing/2014/main" id="{E545BA78-0EBC-4A19-B245-1BBA2E875BF6}"/>
            </a:ext>
          </a:extLst>
        </xdr:cNvPr>
        <xdr:cNvSpPr/>
      </xdr:nvSpPr>
      <xdr:spPr>
        <a:xfrm>
          <a:off x="162204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547" name="正方形/長方形 546">
          <a:extLst>
            <a:ext uri="{FF2B5EF4-FFF2-40B4-BE49-F238E27FC236}">
              <a16:creationId xmlns:a16="http://schemas.microsoft.com/office/drawing/2014/main" id="{DED0000A-0A70-4AC9-A247-6F48F0752491}"/>
            </a:ext>
          </a:extLst>
        </xdr:cNvPr>
        <xdr:cNvSpPr/>
      </xdr:nvSpPr>
      <xdr:spPr>
        <a:xfrm>
          <a:off x="1709928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548" name="正方形/長方形 547">
          <a:extLst>
            <a:ext uri="{FF2B5EF4-FFF2-40B4-BE49-F238E27FC236}">
              <a16:creationId xmlns:a16="http://schemas.microsoft.com/office/drawing/2014/main" id="{C18758D7-595A-4ADF-879B-F3DEC8A8823B}"/>
            </a:ext>
          </a:extLst>
        </xdr:cNvPr>
        <xdr:cNvSpPr/>
      </xdr:nvSpPr>
      <xdr:spPr>
        <a:xfrm>
          <a:off x="1709928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549" name="正方形/長方形 548">
          <a:extLst>
            <a:ext uri="{FF2B5EF4-FFF2-40B4-BE49-F238E27FC236}">
              <a16:creationId xmlns:a16="http://schemas.microsoft.com/office/drawing/2014/main" id="{638E2EDC-1FCB-4AFE-9DC9-C232890FBC73}"/>
            </a:ext>
          </a:extLst>
        </xdr:cNvPr>
        <xdr:cNvSpPr/>
      </xdr:nvSpPr>
      <xdr:spPr>
        <a:xfrm>
          <a:off x="1810512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550" name="正方形/長方形 549">
          <a:extLst>
            <a:ext uri="{FF2B5EF4-FFF2-40B4-BE49-F238E27FC236}">
              <a16:creationId xmlns:a16="http://schemas.microsoft.com/office/drawing/2014/main" id="{E2D2802C-3756-433D-9696-B19E9A3F1F73}"/>
            </a:ext>
          </a:extLst>
        </xdr:cNvPr>
        <xdr:cNvSpPr/>
      </xdr:nvSpPr>
      <xdr:spPr>
        <a:xfrm>
          <a:off x="1810512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551" name="正方形/長方形 550">
          <a:extLst>
            <a:ext uri="{FF2B5EF4-FFF2-40B4-BE49-F238E27FC236}">
              <a16:creationId xmlns:a16="http://schemas.microsoft.com/office/drawing/2014/main" id="{FAB7C426-0C70-4E28-90D1-46221C0B7176}"/>
            </a:ext>
          </a:extLst>
        </xdr:cNvPr>
        <xdr:cNvSpPr/>
      </xdr:nvSpPr>
      <xdr:spPr>
        <a:xfrm>
          <a:off x="16093440" y="1266825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552" name="テキスト ボックス 551">
          <a:extLst>
            <a:ext uri="{FF2B5EF4-FFF2-40B4-BE49-F238E27FC236}">
              <a16:creationId xmlns:a16="http://schemas.microsoft.com/office/drawing/2014/main" id="{06803514-E887-4E83-84D2-94F2FFFADF08}"/>
            </a:ext>
          </a:extLst>
        </xdr:cNvPr>
        <xdr:cNvSpPr txBox="1"/>
      </xdr:nvSpPr>
      <xdr:spPr>
        <a:xfrm>
          <a:off x="16078200" y="1248156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553" name="直線コネクタ 552">
          <a:extLst>
            <a:ext uri="{FF2B5EF4-FFF2-40B4-BE49-F238E27FC236}">
              <a16:creationId xmlns:a16="http://schemas.microsoft.com/office/drawing/2014/main" id="{BEDD5E77-D53D-45A0-8213-A12365C8ACF8}"/>
            </a:ext>
          </a:extLst>
        </xdr:cNvPr>
        <xdr:cNvCxnSpPr/>
      </xdr:nvCxnSpPr>
      <xdr:spPr>
        <a:xfrm>
          <a:off x="16093440" y="149047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554" name="直線コネクタ 553">
          <a:extLst>
            <a:ext uri="{FF2B5EF4-FFF2-40B4-BE49-F238E27FC236}">
              <a16:creationId xmlns:a16="http://schemas.microsoft.com/office/drawing/2014/main" id="{0B555519-BB59-4445-8AE7-32B18C1C20A5}"/>
            </a:ext>
          </a:extLst>
        </xdr:cNvPr>
        <xdr:cNvCxnSpPr/>
      </xdr:nvCxnSpPr>
      <xdr:spPr>
        <a:xfrm>
          <a:off x="16093440" y="145313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555" name="テキスト ボックス 554">
          <a:extLst>
            <a:ext uri="{FF2B5EF4-FFF2-40B4-BE49-F238E27FC236}">
              <a16:creationId xmlns:a16="http://schemas.microsoft.com/office/drawing/2014/main" id="{C6B44E18-5A12-4A20-987B-4F391D86034F}"/>
            </a:ext>
          </a:extLst>
        </xdr:cNvPr>
        <xdr:cNvSpPr txBox="1"/>
      </xdr:nvSpPr>
      <xdr:spPr>
        <a:xfrm>
          <a:off x="15694841" y="143929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556" name="直線コネクタ 555">
          <a:extLst>
            <a:ext uri="{FF2B5EF4-FFF2-40B4-BE49-F238E27FC236}">
              <a16:creationId xmlns:a16="http://schemas.microsoft.com/office/drawing/2014/main" id="{70FAC4B8-A727-48B4-A3ED-EDC4DAD19E0B}"/>
            </a:ext>
          </a:extLst>
        </xdr:cNvPr>
        <xdr:cNvCxnSpPr/>
      </xdr:nvCxnSpPr>
      <xdr:spPr>
        <a:xfrm>
          <a:off x="16093440" y="141579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557" name="テキスト ボックス 556">
          <a:extLst>
            <a:ext uri="{FF2B5EF4-FFF2-40B4-BE49-F238E27FC236}">
              <a16:creationId xmlns:a16="http://schemas.microsoft.com/office/drawing/2014/main" id="{14299055-623F-487A-8E3E-B95507A3411F}"/>
            </a:ext>
          </a:extLst>
        </xdr:cNvPr>
        <xdr:cNvSpPr txBox="1"/>
      </xdr:nvSpPr>
      <xdr:spPr>
        <a:xfrm>
          <a:off x="15694841" y="140195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558" name="直線コネクタ 557">
          <a:extLst>
            <a:ext uri="{FF2B5EF4-FFF2-40B4-BE49-F238E27FC236}">
              <a16:creationId xmlns:a16="http://schemas.microsoft.com/office/drawing/2014/main" id="{97417B41-C343-4B92-8138-1485B63043F3}"/>
            </a:ext>
          </a:extLst>
        </xdr:cNvPr>
        <xdr:cNvCxnSpPr/>
      </xdr:nvCxnSpPr>
      <xdr:spPr>
        <a:xfrm>
          <a:off x="16093440" y="137845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559" name="テキスト ボックス 558">
          <a:extLst>
            <a:ext uri="{FF2B5EF4-FFF2-40B4-BE49-F238E27FC236}">
              <a16:creationId xmlns:a16="http://schemas.microsoft.com/office/drawing/2014/main" id="{E184928B-7022-4238-97AD-0E76F82EA70E}"/>
            </a:ext>
          </a:extLst>
        </xdr:cNvPr>
        <xdr:cNvSpPr txBox="1"/>
      </xdr:nvSpPr>
      <xdr:spPr>
        <a:xfrm>
          <a:off x="15694841" y="136461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560" name="直線コネクタ 559">
          <a:extLst>
            <a:ext uri="{FF2B5EF4-FFF2-40B4-BE49-F238E27FC236}">
              <a16:creationId xmlns:a16="http://schemas.microsoft.com/office/drawing/2014/main" id="{EEF36B95-D215-435D-BCC0-C0978B183122}"/>
            </a:ext>
          </a:extLst>
        </xdr:cNvPr>
        <xdr:cNvCxnSpPr/>
      </xdr:nvCxnSpPr>
      <xdr:spPr>
        <a:xfrm>
          <a:off x="16093440" y="134112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561" name="テキスト ボックス 560">
          <a:extLst>
            <a:ext uri="{FF2B5EF4-FFF2-40B4-BE49-F238E27FC236}">
              <a16:creationId xmlns:a16="http://schemas.microsoft.com/office/drawing/2014/main" id="{79F503D1-058B-46C9-871E-E06049697348}"/>
            </a:ext>
          </a:extLst>
        </xdr:cNvPr>
        <xdr:cNvSpPr txBox="1"/>
      </xdr:nvSpPr>
      <xdr:spPr>
        <a:xfrm>
          <a:off x="15694841" y="132727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562" name="直線コネクタ 561">
          <a:extLst>
            <a:ext uri="{FF2B5EF4-FFF2-40B4-BE49-F238E27FC236}">
              <a16:creationId xmlns:a16="http://schemas.microsoft.com/office/drawing/2014/main" id="{EE8E8FCA-2C28-4E11-8D27-5415A5E320ED}"/>
            </a:ext>
          </a:extLst>
        </xdr:cNvPr>
        <xdr:cNvCxnSpPr/>
      </xdr:nvCxnSpPr>
      <xdr:spPr>
        <a:xfrm>
          <a:off x="16093440" y="130416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563" name="テキスト ボックス 562">
          <a:extLst>
            <a:ext uri="{FF2B5EF4-FFF2-40B4-BE49-F238E27FC236}">
              <a16:creationId xmlns:a16="http://schemas.microsoft.com/office/drawing/2014/main" id="{A4572309-43CF-4B6A-BF6C-32C8448D29A2}"/>
            </a:ext>
          </a:extLst>
        </xdr:cNvPr>
        <xdr:cNvSpPr txBox="1"/>
      </xdr:nvSpPr>
      <xdr:spPr>
        <a:xfrm>
          <a:off x="15694841" y="129032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564" name="直線コネクタ 563">
          <a:extLst>
            <a:ext uri="{FF2B5EF4-FFF2-40B4-BE49-F238E27FC236}">
              <a16:creationId xmlns:a16="http://schemas.microsoft.com/office/drawing/2014/main" id="{3F3E797D-1F54-4A92-A8DE-8D7A18B67BDB}"/>
            </a:ext>
          </a:extLst>
        </xdr:cNvPr>
        <xdr:cNvCxnSpPr/>
      </xdr:nvCxnSpPr>
      <xdr:spPr>
        <a:xfrm>
          <a:off x="16093440" y="126682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565" name="テキスト ボックス 564">
          <a:extLst>
            <a:ext uri="{FF2B5EF4-FFF2-40B4-BE49-F238E27FC236}">
              <a16:creationId xmlns:a16="http://schemas.microsoft.com/office/drawing/2014/main" id="{4FAF0513-3C44-4A33-98BC-83CA5687FC37}"/>
            </a:ext>
          </a:extLst>
        </xdr:cNvPr>
        <xdr:cNvSpPr txBox="1"/>
      </xdr:nvSpPr>
      <xdr:spPr>
        <a:xfrm>
          <a:off x="15694841"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566" name="【消防施設】&#10;一人当たり面積グラフ枠">
          <a:extLst>
            <a:ext uri="{FF2B5EF4-FFF2-40B4-BE49-F238E27FC236}">
              <a16:creationId xmlns:a16="http://schemas.microsoft.com/office/drawing/2014/main" id="{B8ED9AA2-58D1-4B22-9E47-7694A903DC6E}"/>
            </a:ext>
          </a:extLst>
        </xdr:cNvPr>
        <xdr:cNvSpPr/>
      </xdr:nvSpPr>
      <xdr:spPr>
        <a:xfrm>
          <a:off x="16093440" y="1266825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50673</xdr:rowOff>
    </xdr:from>
    <xdr:to>
      <xdr:col>116</xdr:col>
      <xdr:colOff>62864</xdr:colOff>
      <xdr:row>86</xdr:row>
      <xdr:rowOff>97537</xdr:rowOff>
    </xdr:to>
    <xdr:cxnSp macro="">
      <xdr:nvCxnSpPr>
        <xdr:cNvPr id="567" name="直線コネクタ 566">
          <a:extLst>
            <a:ext uri="{FF2B5EF4-FFF2-40B4-BE49-F238E27FC236}">
              <a16:creationId xmlns:a16="http://schemas.microsoft.com/office/drawing/2014/main" id="{F0D190BB-9F1A-44D7-A17A-3A0FFA78FDD0}"/>
            </a:ext>
          </a:extLst>
        </xdr:cNvPr>
        <xdr:cNvCxnSpPr/>
      </xdr:nvCxnSpPr>
      <xdr:spPr>
        <a:xfrm flipV="1">
          <a:off x="19509104" y="12958953"/>
          <a:ext cx="0" cy="15556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101364</xdr:rowOff>
    </xdr:from>
    <xdr:ext cx="469744" cy="259045"/>
    <xdr:sp macro="" textlink="">
      <xdr:nvSpPr>
        <xdr:cNvPr id="568" name="【消防施設】&#10;一人当たり面積最小値テキスト">
          <a:extLst>
            <a:ext uri="{FF2B5EF4-FFF2-40B4-BE49-F238E27FC236}">
              <a16:creationId xmlns:a16="http://schemas.microsoft.com/office/drawing/2014/main" id="{DDAF730F-4A17-4035-B6D9-E47EC7CC852B}"/>
            </a:ext>
          </a:extLst>
        </xdr:cNvPr>
        <xdr:cNvSpPr txBox="1"/>
      </xdr:nvSpPr>
      <xdr:spPr>
        <a:xfrm>
          <a:off x="19547840" y="145184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97537</xdr:rowOff>
    </xdr:from>
    <xdr:to>
      <xdr:col>116</xdr:col>
      <xdr:colOff>152400</xdr:colOff>
      <xdr:row>86</xdr:row>
      <xdr:rowOff>97537</xdr:rowOff>
    </xdr:to>
    <xdr:cxnSp macro="">
      <xdr:nvCxnSpPr>
        <xdr:cNvPr id="569" name="直線コネクタ 568">
          <a:extLst>
            <a:ext uri="{FF2B5EF4-FFF2-40B4-BE49-F238E27FC236}">
              <a16:creationId xmlns:a16="http://schemas.microsoft.com/office/drawing/2014/main" id="{05DBC14D-51FC-4829-B057-E22EEA32178B}"/>
            </a:ext>
          </a:extLst>
        </xdr:cNvPr>
        <xdr:cNvCxnSpPr/>
      </xdr:nvCxnSpPr>
      <xdr:spPr>
        <a:xfrm>
          <a:off x="19443700" y="1451457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75</xdr:row>
      <xdr:rowOff>168800</xdr:rowOff>
    </xdr:from>
    <xdr:ext cx="469744" cy="259045"/>
    <xdr:sp macro="" textlink="">
      <xdr:nvSpPr>
        <xdr:cNvPr id="570" name="【消防施設】&#10;一人当たり面積最大値テキスト">
          <a:extLst>
            <a:ext uri="{FF2B5EF4-FFF2-40B4-BE49-F238E27FC236}">
              <a16:creationId xmlns:a16="http://schemas.microsoft.com/office/drawing/2014/main" id="{B5C7F22C-D1A3-46D2-A873-4F676035D52F}"/>
            </a:ext>
          </a:extLst>
        </xdr:cNvPr>
        <xdr:cNvSpPr txBox="1"/>
      </xdr:nvSpPr>
      <xdr:spPr>
        <a:xfrm>
          <a:off x="19547840" y="127418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50673</xdr:rowOff>
    </xdr:from>
    <xdr:to>
      <xdr:col>116</xdr:col>
      <xdr:colOff>152400</xdr:colOff>
      <xdr:row>77</xdr:row>
      <xdr:rowOff>50673</xdr:rowOff>
    </xdr:to>
    <xdr:cxnSp macro="">
      <xdr:nvCxnSpPr>
        <xdr:cNvPr id="571" name="直線コネクタ 570">
          <a:extLst>
            <a:ext uri="{FF2B5EF4-FFF2-40B4-BE49-F238E27FC236}">
              <a16:creationId xmlns:a16="http://schemas.microsoft.com/office/drawing/2014/main" id="{82C598DA-1AE6-4BB8-A4A5-314D06051F39}"/>
            </a:ext>
          </a:extLst>
        </xdr:cNvPr>
        <xdr:cNvCxnSpPr/>
      </xdr:nvCxnSpPr>
      <xdr:spPr>
        <a:xfrm>
          <a:off x="19443700" y="12958953"/>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84</xdr:row>
      <xdr:rowOff>92091</xdr:rowOff>
    </xdr:from>
    <xdr:ext cx="469744" cy="259045"/>
    <xdr:sp macro="" textlink="">
      <xdr:nvSpPr>
        <xdr:cNvPr id="572" name="【消防施設】&#10;一人当たり面積平均値テキスト">
          <a:extLst>
            <a:ext uri="{FF2B5EF4-FFF2-40B4-BE49-F238E27FC236}">
              <a16:creationId xmlns:a16="http://schemas.microsoft.com/office/drawing/2014/main" id="{D1579623-B519-434D-9A6F-A2E1A53288E4}"/>
            </a:ext>
          </a:extLst>
        </xdr:cNvPr>
        <xdr:cNvSpPr txBox="1"/>
      </xdr:nvSpPr>
      <xdr:spPr>
        <a:xfrm>
          <a:off x="19547840" y="1417385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69214</xdr:rowOff>
    </xdr:from>
    <xdr:to>
      <xdr:col>116</xdr:col>
      <xdr:colOff>114300</xdr:colOff>
      <xdr:row>85</xdr:row>
      <xdr:rowOff>170814</xdr:rowOff>
    </xdr:to>
    <xdr:sp macro="" textlink="">
      <xdr:nvSpPr>
        <xdr:cNvPr id="573" name="フローチャート: 判断 572">
          <a:extLst>
            <a:ext uri="{FF2B5EF4-FFF2-40B4-BE49-F238E27FC236}">
              <a16:creationId xmlns:a16="http://schemas.microsoft.com/office/drawing/2014/main" id="{B6C58000-1CE6-4BC5-A8D6-942F5FBEE8BD}"/>
            </a:ext>
          </a:extLst>
        </xdr:cNvPr>
        <xdr:cNvSpPr/>
      </xdr:nvSpPr>
      <xdr:spPr>
        <a:xfrm>
          <a:off x="19458940" y="14318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85</xdr:row>
      <xdr:rowOff>89788</xdr:rowOff>
    </xdr:from>
    <xdr:to>
      <xdr:col>112</xdr:col>
      <xdr:colOff>38100</xdr:colOff>
      <xdr:row>86</xdr:row>
      <xdr:rowOff>19938</xdr:rowOff>
    </xdr:to>
    <xdr:sp macro="" textlink="">
      <xdr:nvSpPr>
        <xdr:cNvPr id="574" name="フローチャート: 判断 573">
          <a:extLst>
            <a:ext uri="{FF2B5EF4-FFF2-40B4-BE49-F238E27FC236}">
              <a16:creationId xmlns:a16="http://schemas.microsoft.com/office/drawing/2014/main" id="{A5019EF1-B8B2-4E35-A5FB-93B03F7B5A3D}"/>
            </a:ext>
          </a:extLst>
        </xdr:cNvPr>
        <xdr:cNvSpPr/>
      </xdr:nvSpPr>
      <xdr:spPr>
        <a:xfrm>
          <a:off x="18735040" y="14339188"/>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84</xdr:row>
      <xdr:rowOff>36465</xdr:rowOff>
    </xdr:from>
    <xdr:ext cx="469744" cy="259045"/>
    <xdr:sp macro="" textlink="">
      <xdr:nvSpPr>
        <xdr:cNvPr id="575" name="n_1aveValue【消防施設】&#10;一人当たり面積">
          <a:extLst>
            <a:ext uri="{FF2B5EF4-FFF2-40B4-BE49-F238E27FC236}">
              <a16:creationId xmlns:a16="http://schemas.microsoft.com/office/drawing/2014/main" id="{A31E07E0-C719-4BC3-B043-786666B75E92}"/>
            </a:ext>
          </a:extLst>
        </xdr:cNvPr>
        <xdr:cNvSpPr txBox="1"/>
      </xdr:nvSpPr>
      <xdr:spPr>
        <a:xfrm>
          <a:off x="18561127" y="141182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85</xdr:row>
      <xdr:rowOff>118745</xdr:rowOff>
    </xdr:from>
    <xdr:to>
      <xdr:col>107</xdr:col>
      <xdr:colOff>101600</xdr:colOff>
      <xdr:row>86</xdr:row>
      <xdr:rowOff>48895</xdr:rowOff>
    </xdr:to>
    <xdr:sp macro="" textlink="">
      <xdr:nvSpPr>
        <xdr:cNvPr id="576" name="フローチャート: 判断 575">
          <a:extLst>
            <a:ext uri="{FF2B5EF4-FFF2-40B4-BE49-F238E27FC236}">
              <a16:creationId xmlns:a16="http://schemas.microsoft.com/office/drawing/2014/main" id="{BCCAB2FB-F9B5-4CEE-B518-6109F2B9E955}"/>
            </a:ext>
          </a:extLst>
        </xdr:cNvPr>
        <xdr:cNvSpPr/>
      </xdr:nvSpPr>
      <xdr:spPr>
        <a:xfrm>
          <a:off x="17937480" y="1436814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6427</xdr:colOff>
      <xdr:row>84</xdr:row>
      <xdr:rowOff>65422</xdr:rowOff>
    </xdr:from>
    <xdr:ext cx="469744" cy="259045"/>
    <xdr:sp macro="" textlink="">
      <xdr:nvSpPr>
        <xdr:cNvPr id="577" name="n_2aveValue【消防施設】&#10;一人当たり面積">
          <a:extLst>
            <a:ext uri="{FF2B5EF4-FFF2-40B4-BE49-F238E27FC236}">
              <a16:creationId xmlns:a16="http://schemas.microsoft.com/office/drawing/2014/main" id="{62D08970-CA87-46D3-86DD-6FFE58F52883}"/>
            </a:ext>
          </a:extLst>
        </xdr:cNvPr>
        <xdr:cNvSpPr txBox="1"/>
      </xdr:nvSpPr>
      <xdr:spPr>
        <a:xfrm>
          <a:off x="17776267" y="141471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88</xdr:row>
      <xdr:rowOff>149877</xdr:rowOff>
    </xdr:from>
    <xdr:ext cx="762000" cy="259045"/>
    <xdr:sp macro="" textlink="">
      <xdr:nvSpPr>
        <xdr:cNvPr id="578" name="テキスト ボックス 577">
          <a:extLst>
            <a:ext uri="{FF2B5EF4-FFF2-40B4-BE49-F238E27FC236}">
              <a16:creationId xmlns:a16="http://schemas.microsoft.com/office/drawing/2014/main" id="{B4B63A84-F8D5-44F4-B087-9F5E241C0A83}"/>
            </a:ext>
          </a:extLst>
        </xdr:cNvPr>
        <xdr:cNvSpPr txBox="1"/>
      </xdr:nvSpPr>
      <xdr:spPr>
        <a:xfrm>
          <a:off x="193421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579" name="テキスト ボックス 578">
          <a:extLst>
            <a:ext uri="{FF2B5EF4-FFF2-40B4-BE49-F238E27FC236}">
              <a16:creationId xmlns:a16="http://schemas.microsoft.com/office/drawing/2014/main" id="{D39F0938-2D97-4D96-BBD5-DEDA353C81E7}"/>
            </a:ext>
          </a:extLst>
        </xdr:cNvPr>
        <xdr:cNvSpPr txBox="1"/>
      </xdr:nvSpPr>
      <xdr:spPr>
        <a:xfrm>
          <a:off x="1861058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580" name="テキスト ボックス 579">
          <a:extLst>
            <a:ext uri="{FF2B5EF4-FFF2-40B4-BE49-F238E27FC236}">
              <a16:creationId xmlns:a16="http://schemas.microsoft.com/office/drawing/2014/main" id="{23894B55-653D-47A3-82E5-BBB2FB2AC231}"/>
            </a:ext>
          </a:extLst>
        </xdr:cNvPr>
        <xdr:cNvSpPr txBox="1"/>
      </xdr:nvSpPr>
      <xdr:spPr>
        <a:xfrm>
          <a:off x="178206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581" name="テキスト ボックス 580">
          <a:extLst>
            <a:ext uri="{FF2B5EF4-FFF2-40B4-BE49-F238E27FC236}">
              <a16:creationId xmlns:a16="http://schemas.microsoft.com/office/drawing/2014/main" id="{A159AAA4-B485-42F6-B562-F771A2DE54E4}"/>
            </a:ext>
          </a:extLst>
        </xdr:cNvPr>
        <xdr:cNvSpPr txBox="1"/>
      </xdr:nvSpPr>
      <xdr:spPr>
        <a:xfrm>
          <a:off x="170459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582" name="テキスト ボックス 581">
          <a:extLst>
            <a:ext uri="{FF2B5EF4-FFF2-40B4-BE49-F238E27FC236}">
              <a16:creationId xmlns:a16="http://schemas.microsoft.com/office/drawing/2014/main" id="{9071AD91-EE76-49A5-AA9A-AFB8328ADD2C}"/>
            </a:ext>
          </a:extLst>
        </xdr:cNvPr>
        <xdr:cNvSpPr txBox="1"/>
      </xdr:nvSpPr>
      <xdr:spPr>
        <a:xfrm>
          <a:off x="1626362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86</xdr:row>
      <xdr:rowOff>6350</xdr:rowOff>
    </xdr:from>
    <xdr:to>
      <xdr:col>116</xdr:col>
      <xdr:colOff>114300</xdr:colOff>
      <xdr:row>86</xdr:row>
      <xdr:rowOff>107950</xdr:rowOff>
    </xdr:to>
    <xdr:sp macro="" textlink="">
      <xdr:nvSpPr>
        <xdr:cNvPr id="583" name="楕円 582">
          <a:extLst>
            <a:ext uri="{FF2B5EF4-FFF2-40B4-BE49-F238E27FC236}">
              <a16:creationId xmlns:a16="http://schemas.microsoft.com/office/drawing/2014/main" id="{96F4DD85-41F5-4DA0-AFB8-6A741E8507C0}"/>
            </a:ext>
          </a:extLst>
        </xdr:cNvPr>
        <xdr:cNvSpPr/>
      </xdr:nvSpPr>
      <xdr:spPr>
        <a:xfrm>
          <a:off x="19458940" y="14423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85</xdr:row>
      <xdr:rowOff>92727</xdr:rowOff>
    </xdr:from>
    <xdr:ext cx="469744" cy="259045"/>
    <xdr:sp macro="" textlink="">
      <xdr:nvSpPr>
        <xdr:cNvPr id="584" name="【消防施設】&#10;一人当たり面積該当値テキスト">
          <a:extLst>
            <a:ext uri="{FF2B5EF4-FFF2-40B4-BE49-F238E27FC236}">
              <a16:creationId xmlns:a16="http://schemas.microsoft.com/office/drawing/2014/main" id="{E9A99A7A-B37B-42D7-9171-C4D82E14F4AA}"/>
            </a:ext>
          </a:extLst>
        </xdr:cNvPr>
        <xdr:cNvSpPr txBox="1"/>
      </xdr:nvSpPr>
      <xdr:spPr>
        <a:xfrm>
          <a:off x="19547840" y="14342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86</xdr:row>
      <xdr:rowOff>12064</xdr:rowOff>
    </xdr:from>
    <xdr:to>
      <xdr:col>112</xdr:col>
      <xdr:colOff>38100</xdr:colOff>
      <xdr:row>86</xdr:row>
      <xdr:rowOff>113664</xdr:rowOff>
    </xdr:to>
    <xdr:sp macro="" textlink="">
      <xdr:nvSpPr>
        <xdr:cNvPr id="585" name="楕円 584">
          <a:extLst>
            <a:ext uri="{FF2B5EF4-FFF2-40B4-BE49-F238E27FC236}">
              <a16:creationId xmlns:a16="http://schemas.microsoft.com/office/drawing/2014/main" id="{4A6794FF-C559-402A-B739-718B6326626B}"/>
            </a:ext>
          </a:extLst>
        </xdr:cNvPr>
        <xdr:cNvSpPr/>
      </xdr:nvSpPr>
      <xdr:spPr>
        <a:xfrm>
          <a:off x="18735040" y="14429104"/>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86</xdr:row>
      <xdr:rowOff>57150</xdr:rowOff>
    </xdr:from>
    <xdr:to>
      <xdr:col>116</xdr:col>
      <xdr:colOff>63500</xdr:colOff>
      <xdr:row>86</xdr:row>
      <xdr:rowOff>62864</xdr:rowOff>
    </xdr:to>
    <xdr:cxnSp macro="">
      <xdr:nvCxnSpPr>
        <xdr:cNvPr id="586" name="直線コネクタ 585">
          <a:extLst>
            <a:ext uri="{FF2B5EF4-FFF2-40B4-BE49-F238E27FC236}">
              <a16:creationId xmlns:a16="http://schemas.microsoft.com/office/drawing/2014/main" id="{5D56C11A-9039-40AE-A6F5-797F5E2897EE}"/>
            </a:ext>
          </a:extLst>
        </xdr:cNvPr>
        <xdr:cNvCxnSpPr/>
      </xdr:nvCxnSpPr>
      <xdr:spPr>
        <a:xfrm flipV="1">
          <a:off x="18778220" y="14474190"/>
          <a:ext cx="731520" cy="5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86</xdr:row>
      <xdr:rowOff>35306</xdr:rowOff>
    </xdr:from>
    <xdr:to>
      <xdr:col>107</xdr:col>
      <xdr:colOff>101600</xdr:colOff>
      <xdr:row>86</xdr:row>
      <xdr:rowOff>136906</xdr:rowOff>
    </xdr:to>
    <xdr:sp macro="" textlink="">
      <xdr:nvSpPr>
        <xdr:cNvPr id="587" name="楕円 586">
          <a:extLst>
            <a:ext uri="{FF2B5EF4-FFF2-40B4-BE49-F238E27FC236}">
              <a16:creationId xmlns:a16="http://schemas.microsoft.com/office/drawing/2014/main" id="{12924FB3-7F62-4561-8CA3-7CB05F11624E}"/>
            </a:ext>
          </a:extLst>
        </xdr:cNvPr>
        <xdr:cNvSpPr/>
      </xdr:nvSpPr>
      <xdr:spPr>
        <a:xfrm>
          <a:off x="17937480" y="144523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86</xdr:row>
      <xdr:rowOff>62864</xdr:rowOff>
    </xdr:from>
    <xdr:to>
      <xdr:col>111</xdr:col>
      <xdr:colOff>177800</xdr:colOff>
      <xdr:row>86</xdr:row>
      <xdr:rowOff>86106</xdr:rowOff>
    </xdr:to>
    <xdr:cxnSp macro="">
      <xdr:nvCxnSpPr>
        <xdr:cNvPr id="588" name="直線コネクタ 587">
          <a:extLst>
            <a:ext uri="{FF2B5EF4-FFF2-40B4-BE49-F238E27FC236}">
              <a16:creationId xmlns:a16="http://schemas.microsoft.com/office/drawing/2014/main" id="{8AD80369-FA23-4791-ACFE-08C205FAC201}"/>
            </a:ext>
          </a:extLst>
        </xdr:cNvPr>
        <xdr:cNvCxnSpPr/>
      </xdr:nvCxnSpPr>
      <xdr:spPr>
        <a:xfrm flipV="1">
          <a:off x="17988280" y="14479904"/>
          <a:ext cx="789940" cy="232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86</xdr:row>
      <xdr:rowOff>104791</xdr:rowOff>
    </xdr:from>
    <xdr:ext cx="469744" cy="259045"/>
    <xdr:sp macro="" textlink="">
      <xdr:nvSpPr>
        <xdr:cNvPr id="589" name="n_1mainValue【消防施設】&#10;一人当たり面積">
          <a:extLst>
            <a:ext uri="{FF2B5EF4-FFF2-40B4-BE49-F238E27FC236}">
              <a16:creationId xmlns:a16="http://schemas.microsoft.com/office/drawing/2014/main" id="{D9EBEC85-896A-4E0E-B099-894E62449D7C}"/>
            </a:ext>
          </a:extLst>
        </xdr:cNvPr>
        <xdr:cNvSpPr txBox="1"/>
      </xdr:nvSpPr>
      <xdr:spPr>
        <a:xfrm>
          <a:off x="18561127" y="145218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86</xdr:row>
      <xdr:rowOff>128033</xdr:rowOff>
    </xdr:from>
    <xdr:ext cx="469744" cy="259045"/>
    <xdr:sp macro="" textlink="">
      <xdr:nvSpPr>
        <xdr:cNvPr id="590" name="n_2mainValue【消防施設】&#10;一人当たり面積">
          <a:extLst>
            <a:ext uri="{FF2B5EF4-FFF2-40B4-BE49-F238E27FC236}">
              <a16:creationId xmlns:a16="http://schemas.microsoft.com/office/drawing/2014/main" id="{01886C7D-584F-4E51-BCF5-958C81CD7F08}"/>
            </a:ext>
          </a:extLst>
        </xdr:cNvPr>
        <xdr:cNvSpPr txBox="1"/>
      </xdr:nvSpPr>
      <xdr:spPr>
        <a:xfrm>
          <a:off x="17776267" y="145450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591" name="正方形/長方形 590">
          <a:extLst>
            <a:ext uri="{FF2B5EF4-FFF2-40B4-BE49-F238E27FC236}">
              <a16:creationId xmlns:a16="http://schemas.microsoft.com/office/drawing/2014/main" id="{81107010-2D42-4939-B5D7-3814D69827A6}"/>
            </a:ext>
          </a:extLst>
        </xdr:cNvPr>
        <xdr:cNvSpPr/>
      </xdr:nvSpPr>
      <xdr:spPr>
        <a:xfrm>
          <a:off x="10960100" y="15274290"/>
          <a:ext cx="415290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592" name="正方形/長方形 591">
          <a:extLst>
            <a:ext uri="{FF2B5EF4-FFF2-40B4-BE49-F238E27FC236}">
              <a16:creationId xmlns:a16="http://schemas.microsoft.com/office/drawing/2014/main" id="{4C6A4CCF-9925-4544-BF05-820EB77792F5}"/>
            </a:ext>
          </a:extLst>
        </xdr:cNvPr>
        <xdr:cNvSpPr/>
      </xdr:nvSpPr>
      <xdr:spPr>
        <a:xfrm>
          <a:off x="110642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593" name="正方形/長方形 592">
          <a:extLst>
            <a:ext uri="{FF2B5EF4-FFF2-40B4-BE49-F238E27FC236}">
              <a16:creationId xmlns:a16="http://schemas.microsoft.com/office/drawing/2014/main" id="{56C4ED86-658C-4112-B34D-CA4B3217AEF1}"/>
            </a:ext>
          </a:extLst>
        </xdr:cNvPr>
        <xdr:cNvSpPr/>
      </xdr:nvSpPr>
      <xdr:spPr>
        <a:xfrm>
          <a:off x="110642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594" name="正方形/長方形 593">
          <a:extLst>
            <a:ext uri="{FF2B5EF4-FFF2-40B4-BE49-F238E27FC236}">
              <a16:creationId xmlns:a16="http://schemas.microsoft.com/office/drawing/2014/main" id="{F0BC5067-D263-4472-B3A0-78F799327479}"/>
            </a:ext>
          </a:extLst>
        </xdr:cNvPr>
        <xdr:cNvSpPr/>
      </xdr:nvSpPr>
      <xdr:spPr>
        <a:xfrm>
          <a:off x="119659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595" name="正方形/長方形 594">
          <a:extLst>
            <a:ext uri="{FF2B5EF4-FFF2-40B4-BE49-F238E27FC236}">
              <a16:creationId xmlns:a16="http://schemas.microsoft.com/office/drawing/2014/main" id="{DA4C67C4-6EF7-484B-808D-DF572BB745E6}"/>
            </a:ext>
          </a:extLst>
        </xdr:cNvPr>
        <xdr:cNvSpPr/>
      </xdr:nvSpPr>
      <xdr:spPr>
        <a:xfrm>
          <a:off x="119659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596" name="正方形/長方形 595">
          <a:extLst>
            <a:ext uri="{FF2B5EF4-FFF2-40B4-BE49-F238E27FC236}">
              <a16:creationId xmlns:a16="http://schemas.microsoft.com/office/drawing/2014/main" id="{D74BDF0C-2F24-4D87-A704-0E6022843002}"/>
            </a:ext>
          </a:extLst>
        </xdr:cNvPr>
        <xdr:cNvSpPr/>
      </xdr:nvSpPr>
      <xdr:spPr>
        <a:xfrm>
          <a:off x="1297178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597" name="正方形/長方形 596">
          <a:extLst>
            <a:ext uri="{FF2B5EF4-FFF2-40B4-BE49-F238E27FC236}">
              <a16:creationId xmlns:a16="http://schemas.microsoft.com/office/drawing/2014/main" id="{25410F86-E8B9-4511-9DD2-B86FA44CD9BA}"/>
            </a:ext>
          </a:extLst>
        </xdr:cNvPr>
        <xdr:cNvSpPr/>
      </xdr:nvSpPr>
      <xdr:spPr>
        <a:xfrm>
          <a:off x="1297178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598" name="正方形/長方形 597">
          <a:extLst>
            <a:ext uri="{FF2B5EF4-FFF2-40B4-BE49-F238E27FC236}">
              <a16:creationId xmlns:a16="http://schemas.microsoft.com/office/drawing/2014/main" id="{F6B2F3B2-7CF6-49C9-BAD8-EF02B47B947D}"/>
            </a:ext>
          </a:extLst>
        </xdr:cNvPr>
        <xdr:cNvSpPr/>
      </xdr:nvSpPr>
      <xdr:spPr>
        <a:xfrm>
          <a:off x="10960100" y="16394430"/>
          <a:ext cx="415290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599" name="テキスト ボックス 598">
          <a:extLst>
            <a:ext uri="{FF2B5EF4-FFF2-40B4-BE49-F238E27FC236}">
              <a16:creationId xmlns:a16="http://schemas.microsoft.com/office/drawing/2014/main" id="{72055882-3F7C-4971-9675-82DE7FB6ADE2}"/>
            </a:ext>
          </a:extLst>
        </xdr:cNvPr>
        <xdr:cNvSpPr txBox="1"/>
      </xdr:nvSpPr>
      <xdr:spPr>
        <a:xfrm>
          <a:off x="10922000" y="1620774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00" name="直線コネクタ 599">
          <a:extLst>
            <a:ext uri="{FF2B5EF4-FFF2-40B4-BE49-F238E27FC236}">
              <a16:creationId xmlns:a16="http://schemas.microsoft.com/office/drawing/2014/main" id="{97DE5013-D7DC-4936-93B1-9520DA739177}"/>
            </a:ext>
          </a:extLst>
        </xdr:cNvPr>
        <xdr:cNvCxnSpPr/>
      </xdr:nvCxnSpPr>
      <xdr:spPr>
        <a:xfrm>
          <a:off x="10960100" y="1862709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109</xdr:row>
      <xdr:rowOff>35379</xdr:rowOff>
    </xdr:from>
    <xdr:to>
      <xdr:col>89</xdr:col>
      <xdr:colOff>177800</xdr:colOff>
      <xdr:row>109</xdr:row>
      <xdr:rowOff>35379</xdr:rowOff>
    </xdr:to>
    <xdr:cxnSp macro="">
      <xdr:nvCxnSpPr>
        <xdr:cNvPr id="601" name="直線コネクタ 600">
          <a:extLst>
            <a:ext uri="{FF2B5EF4-FFF2-40B4-BE49-F238E27FC236}">
              <a16:creationId xmlns:a16="http://schemas.microsoft.com/office/drawing/2014/main" id="{FF0AC517-01BF-44D3-BA1C-F74991745E14}"/>
            </a:ext>
          </a:extLst>
        </xdr:cNvPr>
        <xdr:cNvCxnSpPr/>
      </xdr:nvCxnSpPr>
      <xdr:spPr>
        <a:xfrm>
          <a:off x="10960100" y="18308139"/>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108</xdr:row>
      <xdr:rowOff>64606</xdr:rowOff>
    </xdr:from>
    <xdr:ext cx="338939" cy="259045"/>
    <xdr:sp macro="" textlink="">
      <xdr:nvSpPr>
        <xdr:cNvPr id="602" name="テキスト ボックス 601">
          <a:extLst>
            <a:ext uri="{FF2B5EF4-FFF2-40B4-BE49-F238E27FC236}">
              <a16:creationId xmlns:a16="http://schemas.microsoft.com/office/drawing/2014/main" id="{EB974FC6-14FC-48F9-AD88-CFDD57B4C396}"/>
            </a:ext>
          </a:extLst>
        </xdr:cNvPr>
        <xdr:cNvSpPr txBox="1"/>
      </xdr:nvSpPr>
      <xdr:spPr>
        <a:xfrm>
          <a:off x="10666881" y="1816972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603" name="直線コネクタ 602">
          <a:extLst>
            <a:ext uri="{FF2B5EF4-FFF2-40B4-BE49-F238E27FC236}">
              <a16:creationId xmlns:a16="http://schemas.microsoft.com/office/drawing/2014/main" id="{3152E7BD-C291-40C6-B24D-C80E9BC7B299}"/>
            </a:ext>
          </a:extLst>
        </xdr:cNvPr>
        <xdr:cNvCxnSpPr/>
      </xdr:nvCxnSpPr>
      <xdr:spPr>
        <a:xfrm>
          <a:off x="10960100" y="17989187"/>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604" name="テキスト ボックス 603">
          <a:extLst>
            <a:ext uri="{FF2B5EF4-FFF2-40B4-BE49-F238E27FC236}">
              <a16:creationId xmlns:a16="http://schemas.microsoft.com/office/drawing/2014/main" id="{E545F3ED-BA1F-42E7-AB06-07F7A413B042}"/>
            </a:ext>
          </a:extLst>
        </xdr:cNvPr>
        <xdr:cNvSpPr txBox="1"/>
      </xdr:nvSpPr>
      <xdr:spPr>
        <a:xfrm>
          <a:off x="10602761" y="1785077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605" name="直線コネクタ 604">
          <a:extLst>
            <a:ext uri="{FF2B5EF4-FFF2-40B4-BE49-F238E27FC236}">
              <a16:creationId xmlns:a16="http://schemas.microsoft.com/office/drawing/2014/main" id="{72E37BB7-1BB8-48B7-A14D-292F29E71029}"/>
            </a:ext>
          </a:extLst>
        </xdr:cNvPr>
        <xdr:cNvCxnSpPr/>
      </xdr:nvCxnSpPr>
      <xdr:spPr>
        <a:xfrm>
          <a:off x="10960100" y="17670236"/>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606" name="テキスト ボックス 605">
          <a:extLst>
            <a:ext uri="{FF2B5EF4-FFF2-40B4-BE49-F238E27FC236}">
              <a16:creationId xmlns:a16="http://schemas.microsoft.com/office/drawing/2014/main" id="{D1B412E8-5A46-4979-B88E-E3F79B40C244}"/>
            </a:ext>
          </a:extLst>
        </xdr:cNvPr>
        <xdr:cNvSpPr txBox="1"/>
      </xdr:nvSpPr>
      <xdr:spPr>
        <a:xfrm>
          <a:off x="10602761" y="1753182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607" name="直線コネクタ 606">
          <a:extLst>
            <a:ext uri="{FF2B5EF4-FFF2-40B4-BE49-F238E27FC236}">
              <a16:creationId xmlns:a16="http://schemas.microsoft.com/office/drawing/2014/main" id="{08F8089C-EA88-4F22-BA41-E8B8F1B8EC80}"/>
            </a:ext>
          </a:extLst>
        </xdr:cNvPr>
        <xdr:cNvCxnSpPr/>
      </xdr:nvCxnSpPr>
      <xdr:spPr>
        <a:xfrm>
          <a:off x="10960100" y="17351284"/>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608" name="テキスト ボックス 607">
          <a:extLst>
            <a:ext uri="{FF2B5EF4-FFF2-40B4-BE49-F238E27FC236}">
              <a16:creationId xmlns:a16="http://schemas.microsoft.com/office/drawing/2014/main" id="{0E794DBE-B0F1-49FE-AA80-C3D55B284D62}"/>
            </a:ext>
          </a:extLst>
        </xdr:cNvPr>
        <xdr:cNvSpPr txBox="1"/>
      </xdr:nvSpPr>
      <xdr:spPr>
        <a:xfrm>
          <a:off x="10602761" y="1721287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609" name="直線コネクタ 608">
          <a:extLst>
            <a:ext uri="{FF2B5EF4-FFF2-40B4-BE49-F238E27FC236}">
              <a16:creationId xmlns:a16="http://schemas.microsoft.com/office/drawing/2014/main" id="{EB52C878-1491-4C61-81C3-8063901F84C8}"/>
            </a:ext>
          </a:extLst>
        </xdr:cNvPr>
        <xdr:cNvCxnSpPr/>
      </xdr:nvCxnSpPr>
      <xdr:spPr>
        <a:xfrm>
          <a:off x="10960100" y="17032333"/>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610" name="テキスト ボックス 609">
          <a:extLst>
            <a:ext uri="{FF2B5EF4-FFF2-40B4-BE49-F238E27FC236}">
              <a16:creationId xmlns:a16="http://schemas.microsoft.com/office/drawing/2014/main" id="{32A69B89-F068-4402-AA91-5A3B14E2DB95}"/>
            </a:ext>
          </a:extLst>
        </xdr:cNvPr>
        <xdr:cNvSpPr txBox="1"/>
      </xdr:nvSpPr>
      <xdr:spPr>
        <a:xfrm>
          <a:off x="10602761" y="16893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611" name="直線コネクタ 610">
          <a:extLst>
            <a:ext uri="{FF2B5EF4-FFF2-40B4-BE49-F238E27FC236}">
              <a16:creationId xmlns:a16="http://schemas.microsoft.com/office/drawing/2014/main" id="{DAF64BDE-BFF8-48C9-992B-18E06D091433}"/>
            </a:ext>
          </a:extLst>
        </xdr:cNvPr>
        <xdr:cNvCxnSpPr/>
      </xdr:nvCxnSpPr>
      <xdr:spPr>
        <a:xfrm>
          <a:off x="10960100" y="16713381"/>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98</xdr:row>
      <xdr:rowOff>146248</xdr:rowOff>
    </xdr:from>
    <xdr:ext cx="467179" cy="259045"/>
    <xdr:sp macro="" textlink="">
      <xdr:nvSpPr>
        <xdr:cNvPr id="612" name="テキスト ボックス 611">
          <a:extLst>
            <a:ext uri="{FF2B5EF4-FFF2-40B4-BE49-F238E27FC236}">
              <a16:creationId xmlns:a16="http://schemas.microsoft.com/office/drawing/2014/main" id="{0E8114D2-D2B3-45B3-891E-E85FC1229C4D}"/>
            </a:ext>
          </a:extLst>
        </xdr:cNvPr>
        <xdr:cNvSpPr txBox="1"/>
      </xdr:nvSpPr>
      <xdr:spPr>
        <a:xfrm>
          <a:off x="10561501" y="1657496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13" name="直線コネクタ 612">
          <a:extLst>
            <a:ext uri="{FF2B5EF4-FFF2-40B4-BE49-F238E27FC236}">
              <a16:creationId xmlns:a16="http://schemas.microsoft.com/office/drawing/2014/main" id="{9D7D2BA7-659E-4F30-BB9E-14076E88DC41}"/>
            </a:ext>
          </a:extLst>
        </xdr:cNvPr>
        <xdr:cNvCxnSpPr/>
      </xdr:nvCxnSpPr>
      <xdr:spPr>
        <a:xfrm>
          <a:off x="10960100" y="1639443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96</xdr:row>
      <xdr:rowOff>162577</xdr:rowOff>
    </xdr:from>
    <xdr:ext cx="467179" cy="259045"/>
    <xdr:sp macro="" textlink="">
      <xdr:nvSpPr>
        <xdr:cNvPr id="614" name="テキスト ボックス 613">
          <a:extLst>
            <a:ext uri="{FF2B5EF4-FFF2-40B4-BE49-F238E27FC236}">
              <a16:creationId xmlns:a16="http://schemas.microsoft.com/office/drawing/2014/main" id="{2FC1528F-22AB-4F8B-A75B-C490A6627618}"/>
            </a:ext>
          </a:extLst>
        </xdr:cNvPr>
        <xdr:cNvSpPr txBox="1"/>
      </xdr:nvSpPr>
      <xdr:spPr>
        <a:xfrm>
          <a:off x="10561501" y="162560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615" name="【庁舎】&#10;有形固定資産減価償却率グラフ枠">
          <a:extLst>
            <a:ext uri="{FF2B5EF4-FFF2-40B4-BE49-F238E27FC236}">
              <a16:creationId xmlns:a16="http://schemas.microsoft.com/office/drawing/2014/main" id="{79E408A2-21DD-4843-A719-DE4D5578E73F}"/>
            </a:ext>
          </a:extLst>
        </xdr:cNvPr>
        <xdr:cNvSpPr/>
      </xdr:nvSpPr>
      <xdr:spPr>
        <a:xfrm>
          <a:off x="10960100" y="16394430"/>
          <a:ext cx="415290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117021</xdr:rowOff>
    </xdr:from>
    <xdr:to>
      <xdr:col>85</xdr:col>
      <xdr:colOff>126364</xdr:colOff>
      <xdr:row>108</xdr:row>
      <xdr:rowOff>10886</xdr:rowOff>
    </xdr:to>
    <xdr:cxnSp macro="">
      <xdr:nvCxnSpPr>
        <xdr:cNvPr id="616" name="直線コネクタ 615">
          <a:extLst>
            <a:ext uri="{FF2B5EF4-FFF2-40B4-BE49-F238E27FC236}">
              <a16:creationId xmlns:a16="http://schemas.microsoft.com/office/drawing/2014/main" id="{AEDDA277-0CF9-48E0-A2A0-50576EEAD7E7}"/>
            </a:ext>
          </a:extLst>
        </xdr:cNvPr>
        <xdr:cNvCxnSpPr/>
      </xdr:nvCxnSpPr>
      <xdr:spPr>
        <a:xfrm flipV="1">
          <a:off x="14375764" y="16713381"/>
          <a:ext cx="0" cy="14026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14713</xdr:rowOff>
    </xdr:from>
    <xdr:ext cx="405111" cy="259045"/>
    <xdr:sp macro="" textlink="">
      <xdr:nvSpPr>
        <xdr:cNvPr id="617" name="【庁舎】&#10;有形固定資産減価償却率最小値テキスト">
          <a:extLst>
            <a:ext uri="{FF2B5EF4-FFF2-40B4-BE49-F238E27FC236}">
              <a16:creationId xmlns:a16="http://schemas.microsoft.com/office/drawing/2014/main" id="{3DFD71E7-A1DA-4588-9486-84E6B034BA71}"/>
            </a:ext>
          </a:extLst>
        </xdr:cNvPr>
        <xdr:cNvSpPr txBox="1"/>
      </xdr:nvSpPr>
      <xdr:spPr>
        <a:xfrm>
          <a:off x="14414500" y="181198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10886</xdr:rowOff>
    </xdr:from>
    <xdr:to>
      <xdr:col>86</xdr:col>
      <xdr:colOff>25400</xdr:colOff>
      <xdr:row>108</xdr:row>
      <xdr:rowOff>10886</xdr:rowOff>
    </xdr:to>
    <xdr:cxnSp macro="">
      <xdr:nvCxnSpPr>
        <xdr:cNvPr id="618" name="直線コネクタ 617">
          <a:extLst>
            <a:ext uri="{FF2B5EF4-FFF2-40B4-BE49-F238E27FC236}">
              <a16:creationId xmlns:a16="http://schemas.microsoft.com/office/drawing/2014/main" id="{8052FB19-05C3-4E1C-A5F1-68ACD3CC6375}"/>
            </a:ext>
          </a:extLst>
        </xdr:cNvPr>
        <xdr:cNvCxnSpPr/>
      </xdr:nvCxnSpPr>
      <xdr:spPr>
        <a:xfrm>
          <a:off x="14287500" y="1811600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63698</xdr:rowOff>
    </xdr:from>
    <xdr:ext cx="469744" cy="259045"/>
    <xdr:sp macro="" textlink="">
      <xdr:nvSpPr>
        <xdr:cNvPr id="619" name="【庁舎】&#10;有形固定資産減価償却率最大値テキスト">
          <a:extLst>
            <a:ext uri="{FF2B5EF4-FFF2-40B4-BE49-F238E27FC236}">
              <a16:creationId xmlns:a16="http://schemas.microsoft.com/office/drawing/2014/main" id="{C09039E3-E5DC-4FA6-8F5A-2A49668C889A}"/>
            </a:ext>
          </a:extLst>
        </xdr:cNvPr>
        <xdr:cNvSpPr txBox="1"/>
      </xdr:nvSpPr>
      <xdr:spPr>
        <a:xfrm>
          <a:off x="14414500" y="164924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117021</xdr:rowOff>
    </xdr:from>
    <xdr:to>
      <xdr:col>86</xdr:col>
      <xdr:colOff>25400</xdr:colOff>
      <xdr:row>99</xdr:row>
      <xdr:rowOff>117021</xdr:rowOff>
    </xdr:to>
    <xdr:cxnSp macro="">
      <xdr:nvCxnSpPr>
        <xdr:cNvPr id="620" name="直線コネクタ 619">
          <a:extLst>
            <a:ext uri="{FF2B5EF4-FFF2-40B4-BE49-F238E27FC236}">
              <a16:creationId xmlns:a16="http://schemas.microsoft.com/office/drawing/2014/main" id="{A3DF71C2-EA53-4404-9350-D9FF6AC2E031}"/>
            </a:ext>
          </a:extLst>
        </xdr:cNvPr>
        <xdr:cNvCxnSpPr/>
      </xdr:nvCxnSpPr>
      <xdr:spPr>
        <a:xfrm>
          <a:off x="14287500" y="1671338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102</xdr:row>
      <xdr:rowOff>77669</xdr:rowOff>
    </xdr:from>
    <xdr:ext cx="405111" cy="259045"/>
    <xdr:sp macro="" textlink="">
      <xdr:nvSpPr>
        <xdr:cNvPr id="621" name="【庁舎】&#10;有形固定資産減価償却率平均値テキスト">
          <a:extLst>
            <a:ext uri="{FF2B5EF4-FFF2-40B4-BE49-F238E27FC236}">
              <a16:creationId xmlns:a16="http://schemas.microsoft.com/office/drawing/2014/main" id="{1207299E-CADA-49F2-B21F-673FD2C5913D}"/>
            </a:ext>
          </a:extLst>
        </xdr:cNvPr>
        <xdr:cNvSpPr txBox="1"/>
      </xdr:nvSpPr>
      <xdr:spPr>
        <a:xfrm>
          <a:off x="14414500" y="1717694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103</xdr:row>
      <xdr:rowOff>54792</xdr:rowOff>
    </xdr:from>
    <xdr:to>
      <xdr:col>85</xdr:col>
      <xdr:colOff>177800</xdr:colOff>
      <xdr:row>103</xdr:row>
      <xdr:rowOff>156392</xdr:rowOff>
    </xdr:to>
    <xdr:sp macro="" textlink="">
      <xdr:nvSpPr>
        <xdr:cNvPr id="622" name="フローチャート: 判断 621">
          <a:extLst>
            <a:ext uri="{FF2B5EF4-FFF2-40B4-BE49-F238E27FC236}">
              <a16:creationId xmlns:a16="http://schemas.microsoft.com/office/drawing/2014/main" id="{659C8759-0247-4AC5-BBF6-E7B7EB751335}"/>
            </a:ext>
          </a:extLst>
        </xdr:cNvPr>
        <xdr:cNvSpPr/>
      </xdr:nvSpPr>
      <xdr:spPr>
        <a:xfrm>
          <a:off x="14325600" y="17321712"/>
          <a:ext cx="939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103</xdr:row>
      <xdr:rowOff>9071</xdr:rowOff>
    </xdr:from>
    <xdr:to>
      <xdr:col>81</xdr:col>
      <xdr:colOff>101600</xdr:colOff>
      <xdr:row>103</xdr:row>
      <xdr:rowOff>110671</xdr:rowOff>
    </xdr:to>
    <xdr:sp macro="" textlink="">
      <xdr:nvSpPr>
        <xdr:cNvPr id="623" name="フローチャート: 判断 622">
          <a:extLst>
            <a:ext uri="{FF2B5EF4-FFF2-40B4-BE49-F238E27FC236}">
              <a16:creationId xmlns:a16="http://schemas.microsoft.com/office/drawing/2014/main" id="{EC1B7A1E-B5BD-48DD-BF71-12606DA42E99}"/>
            </a:ext>
          </a:extLst>
        </xdr:cNvPr>
        <xdr:cNvSpPr/>
      </xdr:nvSpPr>
      <xdr:spPr>
        <a:xfrm>
          <a:off x="13578840" y="172759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103</xdr:row>
      <xdr:rowOff>101798</xdr:rowOff>
    </xdr:from>
    <xdr:ext cx="405111" cy="259045"/>
    <xdr:sp macro="" textlink="">
      <xdr:nvSpPr>
        <xdr:cNvPr id="624" name="n_1aveValue【庁舎】&#10;有形固定資産減価償却率">
          <a:extLst>
            <a:ext uri="{FF2B5EF4-FFF2-40B4-BE49-F238E27FC236}">
              <a16:creationId xmlns:a16="http://schemas.microsoft.com/office/drawing/2014/main" id="{95B908F5-2EA3-4904-987C-2076F5181D41}"/>
            </a:ext>
          </a:extLst>
        </xdr:cNvPr>
        <xdr:cNvSpPr txBox="1"/>
      </xdr:nvSpPr>
      <xdr:spPr>
        <a:xfrm>
          <a:off x="13437244" y="173687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103</xdr:row>
      <xdr:rowOff>49893</xdr:rowOff>
    </xdr:from>
    <xdr:to>
      <xdr:col>76</xdr:col>
      <xdr:colOff>165100</xdr:colOff>
      <xdr:row>103</xdr:row>
      <xdr:rowOff>151493</xdr:rowOff>
    </xdr:to>
    <xdr:sp macro="" textlink="">
      <xdr:nvSpPr>
        <xdr:cNvPr id="625" name="フローチャート: 判断 624">
          <a:extLst>
            <a:ext uri="{FF2B5EF4-FFF2-40B4-BE49-F238E27FC236}">
              <a16:creationId xmlns:a16="http://schemas.microsoft.com/office/drawing/2014/main" id="{64FAD30E-90D0-498F-BF0B-8FDDF663EFCD}"/>
            </a:ext>
          </a:extLst>
        </xdr:cNvPr>
        <xdr:cNvSpPr/>
      </xdr:nvSpPr>
      <xdr:spPr>
        <a:xfrm>
          <a:off x="12804140" y="173168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101</xdr:row>
      <xdr:rowOff>168020</xdr:rowOff>
    </xdr:from>
    <xdr:ext cx="405111" cy="259045"/>
    <xdr:sp macro="" textlink="">
      <xdr:nvSpPr>
        <xdr:cNvPr id="626" name="n_2aveValue【庁舎】&#10;有形固定資産減価償却率">
          <a:extLst>
            <a:ext uri="{FF2B5EF4-FFF2-40B4-BE49-F238E27FC236}">
              <a16:creationId xmlns:a16="http://schemas.microsoft.com/office/drawing/2014/main" id="{4D81E146-148D-4838-A121-7212B3514C58}"/>
            </a:ext>
          </a:extLst>
        </xdr:cNvPr>
        <xdr:cNvSpPr txBox="1"/>
      </xdr:nvSpPr>
      <xdr:spPr>
        <a:xfrm>
          <a:off x="12675244" y="170996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111</xdr:row>
      <xdr:rowOff>16527</xdr:rowOff>
    </xdr:from>
    <xdr:ext cx="762000" cy="259045"/>
    <xdr:sp macro="" textlink="">
      <xdr:nvSpPr>
        <xdr:cNvPr id="627" name="テキスト ボックス 626">
          <a:extLst>
            <a:ext uri="{FF2B5EF4-FFF2-40B4-BE49-F238E27FC236}">
              <a16:creationId xmlns:a16="http://schemas.microsoft.com/office/drawing/2014/main" id="{30F133C8-E647-41D8-BF52-A1FCBA9CE505}"/>
            </a:ext>
          </a:extLst>
        </xdr:cNvPr>
        <xdr:cNvSpPr txBox="1"/>
      </xdr:nvSpPr>
      <xdr:spPr>
        <a:xfrm>
          <a:off x="1420876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628" name="テキスト ボックス 627">
          <a:extLst>
            <a:ext uri="{FF2B5EF4-FFF2-40B4-BE49-F238E27FC236}">
              <a16:creationId xmlns:a16="http://schemas.microsoft.com/office/drawing/2014/main" id="{1FD6F514-AF87-4139-AFF6-A8376F819792}"/>
            </a:ext>
          </a:extLst>
        </xdr:cNvPr>
        <xdr:cNvSpPr txBox="1"/>
      </xdr:nvSpPr>
      <xdr:spPr>
        <a:xfrm>
          <a:off x="134620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629" name="テキスト ボックス 628">
          <a:extLst>
            <a:ext uri="{FF2B5EF4-FFF2-40B4-BE49-F238E27FC236}">
              <a16:creationId xmlns:a16="http://schemas.microsoft.com/office/drawing/2014/main" id="{01AF2570-D3C1-4915-BFA8-1076727F7E8A}"/>
            </a:ext>
          </a:extLst>
        </xdr:cNvPr>
        <xdr:cNvSpPr txBox="1"/>
      </xdr:nvSpPr>
      <xdr:spPr>
        <a:xfrm>
          <a:off x="126873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630" name="テキスト ボックス 629">
          <a:extLst>
            <a:ext uri="{FF2B5EF4-FFF2-40B4-BE49-F238E27FC236}">
              <a16:creationId xmlns:a16="http://schemas.microsoft.com/office/drawing/2014/main" id="{EBC4ECAB-9A0A-402D-BF98-3AAC8B1165EA}"/>
            </a:ext>
          </a:extLst>
        </xdr:cNvPr>
        <xdr:cNvSpPr txBox="1"/>
      </xdr:nvSpPr>
      <xdr:spPr>
        <a:xfrm>
          <a:off x="1190498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631" name="テキスト ボックス 630">
          <a:extLst>
            <a:ext uri="{FF2B5EF4-FFF2-40B4-BE49-F238E27FC236}">
              <a16:creationId xmlns:a16="http://schemas.microsoft.com/office/drawing/2014/main" id="{04E10A21-9D24-41C2-883F-6A9A8C8DFBA6}"/>
            </a:ext>
          </a:extLst>
        </xdr:cNvPr>
        <xdr:cNvSpPr txBox="1"/>
      </xdr:nvSpPr>
      <xdr:spPr>
        <a:xfrm>
          <a:off x="111150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38463</xdr:rowOff>
    </xdr:from>
    <xdr:to>
      <xdr:col>85</xdr:col>
      <xdr:colOff>177800</xdr:colOff>
      <xdr:row>104</xdr:row>
      <xdr:rowOff>140063</xdr:rowOff>
    </xdr:to>
    <xdr:sp macro="" textlink="">
      <xdr:nvSpPr>
        <xdr:cNvPr id="632" name="楕円 631">
          <a:extLst>
            <a:ext uri="{FF2B5EF4-FFF2-40B4-BE49-F238E27FC236}">
              <a16:creationId xmlns:a16="http://schemas.microsoft.com/office/drawing/2014/main" id="{AF706E22-D80B-450C-9855-D913859B2AC2}"/>
            </a:ext>
          </a:extLst>
        </xdr:cNvPr>
        <xdr:cNvSpPr/>
      </xdr:nvSpPr>
      <xdr:spPr>
        <a:xfrm>
          <a:off x="14325600" y="17473023"/>
          <a:ext cx="939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104</xdr:row>
      <xdr:rowOff>16890</xdr:rowOff>
    </xdr:from>
    <xdr:ext cx="405111" cy="259045"/>
    <xdr:sp macro="" textlink="">
      <xdr:nvSpPr>
        <xdr:cNvPr id="633" name="【庁舎】&#10;有形固定資産減価償却率該当値テキスト">
          <a:extLst>
            <a:ext uri="{FF2B5EF4-FFF2-40B4-BE49-F238E27FC236}">
              <a16:creationId xmlns:a16="http://schemas.microsoft.com/office/drawing/2014/main" id="{EB43E870-BA51-429A-9FF3-7ADFB89FFB2D}"/>
            </a:ext>
          </a:extLst>
        </xdr:cNvPr>
        <xdr:cNvSpPr txBox="1"/>
      </xdr:nvSpPr>
      <xdr:spPr>
        <a:xfrm>
          <a:off x="14414500" y="174514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101</xdr:row>
      <xdr:rowOff>43362</xdr:rowOff>
    </xdr:from>
    <xdr:to>
      <xdr:col>81</xdr:col>
      <xdr:colOff>101600</xdr:colOff>
      <xdr:row>101</xdr:row>
      <xdr:rowOff>144962</xdr:rowOff>
    </xdr:to>
    <xdr:sp macro="" textlink="">
      <xdr:nvSpPr>
        <xdr:cNvPr id="634" name="楕円 633">
          <a:extLst>
            <a:ext uri="{FF2B5EF4-FFF2-40B4-BE49-F238E27FC236}">
              <a16:creationId xmlns:a16="http://schemas.microsoft.com/office/drawing/2014/main" id="{C0BA4D0E-66FB-49FA-B0A5-C8C4CC03070D}"/>
            </a:ext>
          </a:extLst>
        </xdr:cNvPr>
        <xdr:cNvSpPr/>
      </xdr:nvSpPr>
      <xdr:spPr>
        <a:xfrm>
          <a:off x="13578840" y="169750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101</xdr:row>
      <xdr:rowOff>94162</xdr:rowOff>
    </xdr:from>
    <xdr:to>
      <xdr:col>85</xdr:col>
      <xdr:colOff>127000</xdr:colOff>
      <xdr:row>104</xdr:row>
      <xdr:rowOff>89263</xdr:rowOff>
    </xdr:to>
    <xdr:cxnSp macro="">
      <xdr:nvCxnSpPr>
        <xdr:cNvPr id="635" name="直線コネクタ 634">
          <a:extLst>
            <a:ext uri="{FF2B5EF4-FFF2-40B4-BE49-F238E27FC236}">
              <a16:creationId xmlns:a16="http://schemas.microsoft.com/office/drawing/2014/main" id="{46A3AF4B-49DF-4FBE-AEF6-D982DBD5AB9D}"/>
            </a:ext>
          </a:extLst>
        </xdr:cNvPr>
        <xdr:cNvCxnSpPr/>
      </xdr:nvCxnSpPr>
      <xdr:spPr>
        <a:xfrm>
          <a:off x="13629640" y="17025802"/>
          <a:ext cx="746760" cy="4980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104</xdr:row>
      <xdr:rowOff>165826</xdr:rowOff>
    </xdr:from>
    <xdr:to>
      <xdr:col>76</xdr:col>
      <xdr:colOff>165100</xdr:colOff>
      <xdr:row>105</xdr:row>
      <xdr:rowOff>95976</xdr:rowOff>
    </xdr:to>
    <xdr:sp macro="" textlink="">
      <xdr:nvSpPr>
        <xdr:cNvPr id="636" name="楕円 635">
          <a:extLst>
            <a:ext uri="{FF2B5EF4-FFF2-40B4-BE49-F238E27FC236}">
              <a16:creationId xmlns:a16="http://schemas.microsoft.com/office/drawing/2014/main" id="{C67D8D48-805C-44CC-B47B-AEF49E4EA9CD}"/>
            </a:ext>
          </a:extLst>
        </xdr:cNvPr>
        <xdr:cNvSpPr/>
      </xdr:nvSpPr>
      <xdr:spPr>
        <a:xfrm>
          <a:off x="12804140" y="1760038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101</xdr:row>
      <xdr:rowOff>94162</xdr:rowOff>
    </xdr:from>
    <xdr:to>
      <xdr:col>81</xdr:col>
      <xdr:colOff>50800</xdr:colOff>
      <xdr:row>105</xdr:row>
      <xdr:rowOff>45176</xdr:rowOff>
    </xdr:to>
    <xdr:cxnSp macro="">
      <xdr:nvCxnSpPr>
        <xdr:cNvPr id="637" name="直線コネクタ 636">
          <a:extLst>
            <a:ext uri="{FF2B5EF4-FFF2-40B4-BE49-F238E27FC236}">
              <a16:creationId xmlns:a16="http://schemas.microsoft.com/office/drawing/2014/main" id="{F44AA60C-5C52-4C92-B20D-9EFBCA6CDB92}"/>
            </a:ext>
          </a:extLst>
        </xdr:cNvPr>
        <xdr:cNvCxnSpPr/>
      </xdr:nvCxnSpPr>
      <xdr:spPr>
        <a:xfrm flipV="1">
          <a:off x="12854940" y="17025802"/>
          <a:ext cx="774700" cy="621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99</xdr:row>
      <xdr:rowOff>161489</xdr:rowOff>
    </xdr:from>
    <xdr:ext cx="405111" cy="259045"/>
    <xdr:sp macro="" textlink="">
      <xdr:nvSpPr>
        <xdr:cNvPr id="638" name="n_1mainValue【庁舎】&#10;有形固定資産減価償却率">
          <a:extLst>
            <a:ext uri="{FF2B5EF4-FFF2-40B4-BE49-F238E27FC236}">
              <a16:creationId xmlns:a16="http://schemas.microsoft.com/office/drawing/2014/main" id="{AE2E6036-6DC2-427A-B690-CC8ABEAF808D}"/>
            </a:ext>
          </a:extLst>
        </xdr:cNvPr>
        <xdr:cNvSpPr txBox="1"/>
      </xdr:nvSpPr>
      <xdr:spPr>
        <a:xfrm>
          <a:off x="13437244" y="167578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105</xdr:row>
      <xdr:rowOff>87103</xdr:rowOff>
    </xdr:from>
    <xdr:ext cx="405111" cy="259045"/>
    <xdr:sp macro="" textlink="">
      <xdr:nvSpPr>
        <xdr:cNvPr id="639" name="n_2mainValue【庁舎】&#10;有形固定資産減価償却率">
          <a:extLst>
            <a:ext uri="{FF2B5EF4-FFF2-40B4-BE49-F238E27FC236}">
              <a16:creationId xmlns:a16="http://schemas.microsoft.com/office/drawing/2014/main" id="{3B2DB9A4-1302-4435-B307-C3F18F97B97D}"/>
            </a:ext>
          </a:extLst>
        </xdr:cNvPr>
        <xdr:cNvSpPr txBox="1"/>
      </xdr:nvSpPr>
      <xdr:spPr>
        <a:xfrm>
          <a:off x="12675244" y="176893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640" name="正方形/長方形 639">
          <a:extLst>
            <a:ext uri="{FF2B5EF4-FFF2-40B4-BE49-F238E27FC236}">
              <a16:creationId xmlns:a16="http://schemas.microsoft.com/office/drawing/2014/main" id="{31BD037A-95BC-44A2-8544-DE8CECE3454B}"/>
            </a:ext>
          </a:extLst>
        </xdr:cNvPr>
        <xdr:cNvSpPr/>
      </xdr:nvSpPr>
      <xdr:spPr>
        <a:xfrm>
          <a:off x="16093440" y="15274290"/>
          <a:ext cx="417576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641" name="正方形/長方形 640">
          <a:extLst>
            <a:ext uri="{FF2B5EF4-FFF2-40B4-BE49-F238E27FC236}">
              <a16:creationId xmlns:a16="http://schemas.microsoft.com/office/drawing/2014/main" id="{10F00D40-0098-40C7-BBE6-73F48A390351}"/>
            </a:ext>
          </a:extLst>
        </xdr:cNvPr>
        <xdr:cNvSpPr/>
      </xdr:nvSpPr>
      <xdr:spPr>
        <a:xfrm>
          <a:off x="162204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642" name="正方形/長方形 641">
          <a:extLst>
            <a:ext uri="{FF2B5EF4-FFF2-40B4-BE49-F238E27FC236}">
              <a16:creationId xmlns:a16="http://schemas.microsoft.com/office/drawing/2014/main" id="{D7263F6B-FFCD-451F-AC19-165BC04BB3BD}"/>
            </a:ext>
          </a:extLst>
        </xdr:cNvPr>
        <xdr:cNvSpPr/>
      </xdr:nvSpPr>
      <xdr:spPr>
        <a:xfrm>
          <a:off x="162204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643" name="正方形/長方形 642">
          <a:extLst>
            <a:ext uri="{FF2B5EF4-FFF2-40B4-BE49-F238E27FC236}">
              <a16:creationId xmlns:a16="http://schemas.microsoft.com/office/drawing/2014/main" id="{80C39D1E-8DF0-44D6-9F47-4BB66997C3F3}"/>
            </a:ext>
          </a:extLst>
        </xdr:cNvPr>
        <xdr:cNvSpPr/>
      </xdr:nvSpPr>
      <xdr:spPr>
        <a:xfrm>
          <a:off x="1709928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644" name="正方形/長方形 643">
          <a:extLst>
            <a:ext uri="{FF2B5EF4-FFF2-40B4-BE49-F238E27FC236}">
              <a16:creationId xmlns:a16="http://schemas.microsoft.com/office/drawing/2014/main" id="{AA1199A7-8333-4E09-8BB9-7B25DD41C015}"/>
            </a:ext>
          </a:extLst>
        </xdr:cNvPr>
        <xdr:cNvSpPr/>
      </xdr:nvSpPr>
      <xdr:spPr>
        <a:xfrm>
          <a:off x="1709928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645" name="正方形/長方形 644">
          <a:extLst>
            <a:ext uri="{FF2B5EF4-FFF2-40B4-BE49-F238E27FC236}">
              <a16:creationId xmlns:a16="http://schemas.microsoft.com/office/drawing/2014/main" id="{8D7C0A3D-39A6-407D-AD3B-842FAE287D4A}"/>
            </a:ext>
          </a:extLst>
        </xdr:cNvPr>
        <xdr:cNvSpPr/>
      </xdr:nvSpPr>
      <xdr:spPr>
        <a:xfrm>
          <a:off x="1810512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646" name="正方形/長方形 645">
          <a:extLst>
            <a:ext uri="{FF2B5EF4-FFF2-40B4-BE49-F238E27FC236}">
              <a16:creationId xmlns:a16="http://schemas.microsoft.com/office/drawing/2014/main" id="{AF99C75E-185A-4B70-9BC7-ACB16426639E}"/>
            </a:ext>
          </a:extLst>
        </xdr:cNvPr>
        <xdr:cNvSpPr/>
      </xdr:nvSpPr>
      <xdr:spPr>
        <a:xfrm>
          <a:off x="1810512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647" name="正方形/長方形 646">
          <a:extLst>
            <a:ext uri="{FF2B5EF4-FFF2-40B4-BE49-F238E27FC236}">
              <a16:creationId xmlns:a16="http://schemas.microsoft.com/office/drawing/2014/main" id="{6C9C773F-6DB5-48AC-863A-49094E58F645}"/>
            </a:ext>
          </a:extLst>
        </xdr:cNvPr>
        <xdr:cNvSpPr/>
      </xdr:nvSpPr>
      <xdr:spPr>
        <a:xfrm>
          <a:off x="16093440" y="16394430"/>
          <a:ext cx="417576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648" name="テキスト ボックス 647">
          <a:extLst>
            <a:ext uri="{FF2B5EF4-FFF2-40B4-BE49-F238E27FC236}">
              <a16:creationId xmlns:a16="http://schemas.microsoft.com/office/drawing/2014/main" id="{5A9FF127-298B-4DB7-A92F-BCB79526C4C4}"/>
            </a:ext>
          </a:extLst>
        </xdr:cNvPr>
        <xdr:cNvSpPr txBox="1"/>
      </xdr:nvSpPr>
      <xdr:spPr>
        <a:xfrm>
          <a:off x="16078200" y="1620774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649" name="直線コネクタ 648">
          <a:extLst>
            <a:ext uri="{FF2B5EF4-FFF2-40B4-BE49-F238E27FC236}">
              <a16:creationId xmlns:a16="http://schemas.microsoft.com/office/drawing/2014/main" id="{6985F421-3D79-4016-86F4-4EDED3BF9404}"/>
            </a:ext>
          </a:extLst>
        </xdr:cNvPr>
        <xdr:cNvCxnSpPr/>
      </xdr:nvCxnSpPr>
      <xdr:spPr>
        <a:xfrm>
          <a:off x="16093440" y="186270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76200</xdr:rowOff>
    </xdr:from>
    <xdr:to>
      <xdr:col>120</xdr:col>
      <xdr:colOff>114300</xdr:colOff>
      <xdr:row>108</xdr:row>
      <xdr:rowOff>76200</xdr:rowOff>
    </xdr:to>
    <xdr:cxnSp macro="">
      <xdr:nvCxnSpPr>
        <xdr:cNvPr id="650" name="直線コネクタ 649">
          <a:extLst>
            <a:ext uri="{FF2B5EF4-FFF2-40B4-BE49-F238E27FC236}">
              <a16:creationId xmlns:a16="http://schemas.microsoft.com/office/drawing/2014/main" id="{8BADCCFE-FD8C-4D52-A9A0-89D408D91D62}"/>
            </a:ext>
          </a:extLst>
        </xdr:cNvPr>
        <xdr:cNvCxnSpPr/>
      </xdr:nvCxnSpPr>
      <xdr:spPr>
        <a:xfrm>
          <a:off x="16093440" y="181813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107</xdr:row>
      <xdr:rowOff>105427</xdr:rowOff>
    </xdr:from>
    <xdr:ext cx="467179" cy="259045"/>
    <xdr:sp macro="" textlink="">
      <xdr:nvSpPr>
        <xdr:cNvPr id="651" name="テキスト ボックス 650">
          <a:extLst>
            <a:ext uri="{FF2B5EF4-FFF2-40B4-BE49-F238E27FC236}">
              <a16:creationId xmlns:a16="http://schemas.microsoft.com/office/drawing/2014/main" id="{C5781D30-4EF5-4018-B4F6-9A21D82F2AAF}"/>
            </a:ext>
          </a:extLst>
        </xdr:cNvPr>
        <xdr:cNvSpPr txBox="1"/>
      </xdr:nvSpPr>
      <xdr:spPr>
        <a:xfrm>
          <a:off x="15694841" y="1804290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133350</xdr:rowOff>
    </xdr:from>
    <xdr:to>
      <xdr:col>120</xdr:col>
      <xdr:colOff>114300</xdr:colOff>
      <xdr:row>105</xdr:row>
      <xdr:rowOff>133350</xdr:rowOff>
    </xdr:to>
    <xdr:cxnSp macro="">
      <xdr:nvCxnSpPr>
        <xdr:cNvPr id="652" name="直線コネクタ 651">
          <a:extLst>
            <a:ext uri="{FF2B5EF4-FFF2-40B4-BE49-F238E27FC236}">
              <a16:creationId xmlns:a16="http://schemas.microsoft.com/office/drawing/2014/main" id="{C793A47A-DAEB-46DB-A9D0-218AAD528992}"/>
            </a:ext>
          </a:extLst>
        </xdr:cNvPr>
        <xdr:cNvCxnSpPr/>
      </xdr:nvCxnSpPr>
      <xdr:spPr>
        <a:xfrm>
          <a:off x="16093440" y="177355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162577</xdr:rowOff>
    </xdr:from>
    <xdr:ext cx="467179" cy="259045"/>
    <xdr:sp macro="" textlink="">
      <xdr:nvSpPr>
        <xdr:cNvPr id="653" name="テキスト ボックス 652">
          <a:extLst>
            <a:ext uri="{FF2B5EF4-FFF2-40B4-BE49-F238E27FC236}">
              <a16:creationId xmlns:a16="http://schemas.microsoft.com/office/drawing/2014/main" id="{26081379-987B-4915-BD81-06C7A4C2968B}"/>
            </a:ext>
          </a:extLst>
        </xdr:cNvPr>
        <xdr:cNvSpPr txBox="1"/>
      </xdr:nvSpPr>
      <xdr:spPr>
        <a:xfrm>
          <a:off x="15694841" y="175971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19050</xdr:rowOff>
    </xdr:from>
    <xdr:to>
      <xdr:col>120</xdr:col>
      <xdr:colOff>114300</xdr:colOff>
      <xdr:row>103</xdr:row>
      <xdr:rowOff>19050</xdr:rowOff>
    </xdr:to>
    <xdr:cxnSp macro="">
      <xdr:nvCxnSpPr>
        <xdr:cNvPr id="654" name="直線コネクタ 653">
          <a:extLst>
            <a:ext uri="{FF2B5EF4-FFF2-40B4-BE49-F238E27FC236}">
              <a16:creationId xmlns:a16="http://schemas.microsoft.com/office/drawing/2014/main" id="{D3D3B05D-E294-43BE-B5BC-E33C32F1F162}"/>
            </a:ext>
          </a:extLst>
        </xdr:cNvPr>
        <xdr:cNvCxnSpPr/>
      </xdr:nvCxnSpPr>
      <xdr:spPr>
        <a:xfrm>
          <a:off x="16093440" y="172859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48277</xdr:rowOff>
    </xdr:from>
    <xdr:ext cx="467179" cy="259045"/>
    <xdr:sp macro="" textlink="">
      <xdr:nvSpPr>
        <xdr:cNvPr id="655" name="テキスト ボックス 654">
          <a:extLst>
            <a:ext uri="{FF2B5EF4-FFF2-40B4-BE49-F238E27FC236}">
              <a16:creationId xmlns:a16="http://schemas.microsoft.com/office/drawing/2014/main" id="{E76B653C-B08C-415B-9396-AB125DD48E6F}"/>
            </a:ext>
          </a:extLst>
        </xdr:cNvPr>
        <xdr:cNvSpPr txBox="1"/>
      </xdr:nvSpPr>
      <xdr:spPr>
        <a:xfrm>
          <a:off x="15694841" y="171475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76200</xdr:rowOff>
    </xdr:from>
    <xdr:to>
      <xdr:col>120</xdr:col>
      <xdr:colOff>114300</xdr:colOff>
      <xdr:row>100</xdr:row>
      <xdr:rowOff>76200</xdr:rowOff>
    </xdr:to>
    <xdr:cxnSp macro="">
      <xdr:nvCxnSpPr>
        <xdr:cNvPr id="656" name="直線コネクタ 655">
          <a:extLst>
            <a:ext uri="{FF2B5EF4-FFF2-40B4-BE49-F238E27FC236}">
              <a16:creationId xmlns:a16="http://schemas.microsoft.com/office/drawing/2014/main" id="{FF1D8D84-712D-48DD-BB5D-6FFE22A63870}"/>
            </a:ext>
          </a:extLst>
        </xdr:cNvPr>
        <xdr:cNvCxnSpPr/>
      </xdr:nvCxnSpPr>
      <xdr:spPr>
        <a:xfrm>
          <a:off x="16093440" y="168402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105427</xdr:rowOff>
    </xdr:from>
    <xdr:ext cx="467179" cy="259045"/>
    <xdr:sp macro="" textlink="">
      <xdr:nvSpPr>
        <xdr:cNvPr id="657" name="テキスト ボックス 656">
          <a:extLst>
            <a:ext uri="{FF2B5EF4-FFF2-40B4-BE49-F238E27FC236}">
              <a16:creationId xmlns:a16="http://schemas.microsoft.com/office/drawing/2014/main" id="{16E15350-5653-48FF-A139-DEFFE59E4913}"/>
            </a:ext>
          </a:extLst>
        </xdr:cNvPr>
        <xdr:cNvSpPr txBox="1"/>
      </xdr:nvSpPr>
      <xdr:spPr>
        <a:xfrm>
          <a:off x="15694841" y="167017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658" name="直線コネクタ 657">
          <a:extLst>
            <a:ext uri="{FF2B5EF4-FFF2-40B4-BE49-F238E27FC236}">
              <a16:creationId xmlns:a16="http://schemas.microsoft.com/office/drawing/2014/main" id="{69B53B9F-D18B-4118-97AC-0D752BFD2C08}"/>
            </a:ext>
          </a:extLst>
        </xdr:cNvPr>
        <xdr:cNvCxnSpPr/>
      </xdr:nvCxnSpPr>
      <xdr:spPr>
        <a:xfrm>
          <a:off x="16093440" y="163944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659" name="テキスト ボックス 658">
          <a:extLst>
            <a:ext uri="{FF2B5EF4-FFF2-40B4-BE49-F238E27FC236}">
              <a16:creationId xmlns:a16="http://schemas.microsoft.com/office/drawing/2014/main" id="{C18D894C-CABA-49AD-9761-A71E6537F86F}"/>
            </a:ext>
          </a:extLst>
        </xdr:cNvPr>
        <xdr:cNvSpPr txBox="1"/>
      </xdr:nvSpPr>
      <xdr:spPr>
        <a:xfrm>
          <a:off x="15694841" y="162560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660" name="【庁舎】&#10;一人当たり面積グラフ枠">
          <a:extLst>
            <a:ext uri="{FF2B5EF4-FFF2-40B4-BE49-F238E27FC236}">
              <a16:creationId xmlns:a16="http://schemas.microsoft.com/office/drawing/2014/main" id="{09D993DF-B685-48F2-BC51-C08652B7E92A}"/>
            </a:ext>
          </a:extLst>
        </xdr:cNvPr>
        <xdr:cNvSpPr/>
      </xdr:nvSpPr>
      <xdr:spPr>
        <a:xfrm>
          <a:off x="16093440" y="16394430"/>
          <a:ext cx="417576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4420</xdr:rowOff>
    </xdr:from>
    <xdr:to>
      <xdr:col>116</xdr:col>
      <xdr:colOff>62864</xdr:colOff>
      <xdr:row>108</xdr:row>
      <xdr:rowOff>7849</xdr:rowOff>
    </xdr:to>
    <xdr:cxnSp macro="">
      <xdr:nvCxnSpPr>
        <xdr:cNvPr id="661" name="直線コネクタ 660">
          <a:extLst>
            <a:ext uri="{FF2B5EF4-FFF2-40B4-BE49-F238E27FC236}">
              <a16:creationId xmlns:a16="http://schemas.microsoft.com/office/drawing/2014/main" id="{0CAEE5D2-3898-43DC-822A-110553268A12}"/>
            </a:ext>
          </a:extLst>
        </xdr:cNvPr>
        <xdr:cNvCxnSpPr/>
      </xdr:nvCxnSpPr>
      <xdr:spPr>
        <a:xfrm flipV="1">
          <a:off x="19509104" y="16768420"/>
          <a:ext cx="0" cy="13445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11676</xdr:rowOff>
    </xdr:from>
    <xdr:ext cx="469744" cy="259045"/>
    <xdr:sp macro="" textlink="">
      <xdr:nvSpPr>
        <xdr:cNvPr id="662" name="【庁舎】&#10;一人当たり面積最小値テキスト">
          <a:extLst>
            <a:ext uri="{FF2B5EF4-FFF2-40B4-BE49-F238E27FC236}">
              <a16:creationId xmlns:a16="http://schemas.microsoft.com/office/drawing/2014/main" id="{77DD3CB3-B802-4605-87C0-8815F121DD47}"/>
            </a:ext>
          </a:extLst>
        </xdr:cNvPr>
        <xdr:cNvSpPr txBox="1"/>
      </xdr:nvSpPr>
      <xdr:spPr>
        <a:xfrm>
          <a:off x="19547840" y="181167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7849</xdr:rowOff>
    </xdr:from>
    <xdr:to>
      <xdr:col>116</xdr:col>
      <xdr:colOff>152400</xdr:colOff>
      <xdr:row>108</xdr:row>
      <xdr:rowOff>7849</xdr:rowOff>
    </xdr:to>
    <xdr:cxnSp macro="">
      <xdr:nvCxnSpPr>
        <xdr:cNvPr id="663" name="直線コネクタ 662">
          <a:extLst>
            <a:ext uri="{FF2B5EF4-FFF2-40B4-BE49-F238E27FC236}">
              <a16:creationId xmlns:a16="http://schemas.microsoft.com/office/drawing/2014/main" id="{1A1C8C42-F33F-4170-A16D-3A9AC7A1EF7B}"/>
            </a:ext>
          </a:extLst>
        </xdr:cNvPr>
        <xdr:cNvCxnSpPr/>
      </xdr:nvCxnSpPr>
      <xdr:spPr>
        <a:xfrm>
          <a:off x="19443700" y="1811296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122547</xdr:rowOff>
    </xdr:from>
    <xdr:ext cx="469744" cy="259045"/>
    <xdr:sp macro="" textlink="">
      <xdr:nvSpPr>
        <xdr:cNvPr id="664" name="【庁舎】&#10;一人当たり面積最大値テキスト">
          <a:extLst>
            <a:ext uri="{FF2B5EF4-FFF2-40B4-BE49-F238E27FC236}">
              <a16:creationId xmlns:a16="http://schemas.microsoft.com/office/drawing/2014/main" id="{B7F199AD-429F-411A-8146-196B404AE516}"/>
            </a:ext>
          </a:extLst>
        </xdr:cNvPr>
        <xdr:cNvSpPr txBox="1"/>
      </xdr:nvSpPr>
      <xdr:spPr>
        <a:xfrm>
          <a:off x="19547840" y="165512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4420</xdr:rowOff>
    </xdr:from>
    <xdr:to>
      <xdr:col>116</xdr:col>
      <xdr:colOff>152400</xdr:colOff>
      <xdr:row>100</xdr:row>
      <xdr:rowOff>4420</xdr:rowOff>
    </xdr:to>
    <xdr:cxnSp macro="">
      <xdr:nvCxnSpPr>
        <xdr:cNvPr id="665" name="直線コネクタ 664">
          <a:extLst>
            <a:ext uri="{FF2B5EF4-FFF2-40B4-BE49-F238E27FC236}">
              <a16:creationId xmlns:a16="http://schemas.microsoft.com/office/drawing/2014/main" id="{C002691F-5B71-498D-A6B2-6F27AD7D56E8}"/>
            </a:ext>
          </a:extLst>
        </xdr:cNvPr>
        <xdr:cNvCxnSpPr/>
      </xdr:nvCxnSpPr>
      <xdr:spPr>
        <a:xfrm>
          <a:off x="19443700" y="1676842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138473</xdr:rowOff>
    </xdr:from>
    <xdr:ext cx="469744" cy="259045"/>
    <xdr:sp macro="" textlink="">
      <xdr:nvSpPr>
        <xdr:cNvPr id="666" name="【庁舎】&#10;一人当たり面積平均値テキスト">
          <a:extLst>
            <a:ext uri="{FF2B5EF4-FFF2-40B4-BE49-F238E27FC236}">
              <a16:creationId xmlns:a16="http://schemas.microsoft.com/office/drawing/2014/main" id="{05E4D2DE-557F-45D0-8A46-D5EE21DC3E3F}"/>
            </a:ext>
          </a:extLst>
        </xdr:cNvPr>
        <xdr:cNvSpPr txBox="1"/>
      </xdr:nvSpPr>
      <xdr:spPr>
        <a:xfrm>
          <a:off x="19547840" y="1790831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160046</xdr:rowOff>
    </xdr:from>
    <xdr:to>
      <xdr:col>116</xdr:col>
      <xdr:colOff>114300</xdr:colOff>
      <xdr:row>107</xdr:row>
      <xdr:rowOff>90196</xdr:rowOff>
    </xdr:to>
    <xdr:sp macro="" textlink="">
      <xdr:nvSpPr>
        <xdr:cNvPr id="667" name="フローチャート: 判断 666">
          <a:extLst>
            <a:ext uri="{FF2B5EF4-FFF2-40B4-BE49-F238E27FC236}">
              <a16:creationId xmlns:a16="http://schemas.microsoft.com/office/drawing/2014/main" id="{6842E6FC-59D6-476B-BEE8-DAF20636A82E}"/>
            </a:ext>
          </a:extLst>
        </xdr:cNvPr>
        <xdr:cNvSpPr/>
      </xdr:nvSpPr>
      <xdr:spPr>
        <a:xfrm>
          <a:off x="19458940" y="1792988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165988</xdr:rowOff>
    </xdr:from>
    <xdr:to>
      <xdr:col>112</xdr:col>
      <xdr:colOff>38100</xdr:colOff>
      <xdr:row>107</xdr:row>
      <xdr:rowOff>96138</xdr:rowOff>
    </xdr:to>
    <xdr:sp macro="" textlink="">
      <xdr:nvSpPr>
        <xdr:cNvPr id="668" name="フローチャート: 判断 667">
          <a:extLst>
            <a:ext uri="{FF2B5EF4-FFF2-40B4-BE49-F238E27FC236}">
              <a16:creationId xmlns:a16="http://schemas.microsoft.com/office/drawing/2014/main" id="{05DBBE7F-E4D6-4F46-9C43-7F96AA2B56F0}"/>
            </a:ext>
          </a:extLst>
        </xdr:cNvPr>
        <xdr:cNvSpPr/>
      </xdr:nvSpPr>
      <xdr:spPr>
        <a:xfrm>
          <a:off x="18735040" y="17935828"/>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107</xdr:row>
      <xdr:rowOff>87265</xdr:rowOff>
    </xdr:from>
    <xdr:ext cx="469744" cy="259045"/>
    <xdr:sp macro="" textlink="">
      <xdr:nvSpPr>
        <xdr:cNvPr id="669" name="n_1aveValue【庁舎】&#10;一人当たり面積">
          <a:extLst>
            <a:ext uri="{FF2B5EF4-FFF2-40B4-BE49-F238E27FC236}">
              <a16:creationId xmlns:a16="http://schemas.microsoft.com/office/drawing/2014/main" id="{7FCF9EAE-E72E-4A89-BDF5-076A16530B63}"/>
            </a:ext>
          </a:extLst>
        </xdr:cNvPr>
        <xdr:cNvSpPr txBox="1"/>
      </xdr:nvSpPr>
      <xdr:spPr>
        <a:xfrm>
          <a:off x="18561127" y="180247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107</xdr:row>
      <xdr:rowOff>8255</xdr:rowOff>
    </xdr:from>
    <xdr:to>
      <xdr:col>107</xdr:col>
      <xdr:colOff>101600</xdr:colOff>
      <xdr:row>107</xdr:row>
      <xdr:rowOff>109855</xdr:rowOff>
    </xdr:to>
    <xdr:sp macro="" textlink="">
      <xdr:nvSpPr>
        <xdr:cNvPr id="670" name="フローチャート: 判断 669">
          <a:extLst>
            <a:ext uri="{FF2B5EF4-FFF2-40B4-BE49-F238E27FC236}">
              <a16:creationId xmlns:a16="http://schemas.microsoft.com/office/drawing/2014/main" id="{7BDC0D67-1D7C-462A-AF7C-7F531F373440}"/>
            </a:ext>
          </a:extLst>
        </xdr:cNvPr>
        <xdr:cNvSpPr/>
      </xdr:nvSpPr>
      <xdr:spPr>
        <a:xfrm>
          <a:off x="17937480" y="17945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6427</xdr:colOff>
      <xdr:row>107</xdr:row>
      <xdr:rowOff>100982</xdr:rowOff>
    </xdr:from>
    <xdr:ext cx="469744" cy="259045"/>
    <xdr:sp macro="" textlink="">
      <xdr:nvSpPr>
        <xdr:cNvPr id="671" name="n_2aveValue【庁舎】&#10;一人当たり面積">
          <a:extLst>
            <a:ext uri="{FF2B5EF4-FFF2-40B4-BE49-F238E27FC236}">
              <a16:creationId xmlns:a16="http://schemas.microsoft.com/office/drawing/2014/main" id="{E0AFF692-ACE1-49B7-9BF7-8E977388457A}"/>
            </a:ext>
          </a:extLst>
        </xdr:cNvPr>
        <xdr:cNvSpPr txBox="1"/>
      </xdr:nvSpPr>
      <xdr:spPr>
        <a:xfrm>
          <a:off x="17776267" y="180384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111</xdr:row>
      <xdr:rowOff>16527</xdr:rowOff>
    </xdr:from>
    <xdr:ext cx="762000" cy="259045"/>
    <xdr:sp macro="" textlink="">
      <xdr:nvSpPr>
        <xdr:cNvPr id="672" name="テキスト ボックス 671">
          <a:extLst>
            <a:ext uri="{FF2B5EF4-FFF2-40B4-BE49-F238E27FC236}">
              <a16:creationId xmlns:a16="http://schemas.microsoft.com/office/drawing/2014/main" id="{D3890E47-0F78-4D1A-A8A8-789E02509C47}"/>
            </a:ext>
          </a:extLst>
        </xdr:cNvPr>
        <xdr:cNvSpPr txBox="1"/>
      </xdr:nvSpPr>
      <xdr:spPr>
        <a:xfrm>
          <a:off x="193421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673" name="テキスト ボックス 672">
          <a:extLst>
            <a:ext uri="{FF2B5EF4-FFF2-40B4-BE49-F238E27FC236}">
              <a16:creationId xmlns:a16="http://schemas.microsoft.com/office/drawing/2014/main" id="{584D3938-0808-4907-BADB-3BB211F263CF}"/>
            </a:ext>
          </a:extLst>
        </xdr:cNvPr>
        <xdr:cNvSpPr txBox="1"/>
      </xdr:nvSpPr>
      <xdr:spPr>
        <a:xfrm>
          <a:off x="1861058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674" name="テキスト ボックス 673">
          <a:extLst>
            <a:ext uri="{FF2B5EF4-FFF2-40B4-BE49-F238E27FC236}">
              <a16:creationId xmlns:a16="http://schemas.microsoft.com/office/drawing/2014/main" id="{3A505E08-6824-4FE0-AC0F-5E16B48AA58D}"/>
            </a:ext>
          </a:extLst>
        </xdr:cNvPr>
        <xdr:cNvSpPr txBox="1"/>
      </xdr:nvSpPr>
      <xdr:spPr>
        <a:xfrm>
          <a:off x="178206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675" name="テキスト ボックス 674">
          <a:extLst>
            <a:ext uri="{FF2B5EF4-FFF2-40B4-BE49-F238E27FC236}">
              <a16:creationId xmlns:a16="http://schemas.microsoft.com/office/drawing/2014/main" id="{EE047E29-205D-4296-BA2B-0594FE3B3599}"/>
            </a:ext>
          </a:extLst>
        </xdr:cNvPr>
        <xdr:cNvSpPr txBox="1"/>
      </xdr:nvSpPr>
      <xdr:spPr>
        <a:xfrm>
          <a:off x="170459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676" name="テキスト ボックス 675">
          <a:extLst>
            <a:ext uri="{FF2B5EF4-FFF2-40B4-BE49-F238E27FC236}">
              <a16:creationId xmlns:a16="http://schemas.microsoft.com/office/drawing/2014/main" id="{EBDC7103-07C3-4627-9462-4CA5BBB5D77C}"/>
            </a:ext>
          </a:extLst>
        </xdr:cNvPr>
        <xdr:cNvSpPr txBox="1"/>
      </xdr:nvSpPr>
      <xdr:spPr>
        <a:xfrm>
          <a:off x="1626362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124840</xdr:rowOff>
    </xdr:from>
    <xdr:to>
      <xdr:col>116</xdr:col>
      <xdr:colOff>114300</xdr:colOff>
      <xdr:row>107</xdr:row>
      <xdr:rowOff>54990</xdr:rowOff>
    </xdr:to>
    <xdr:sp macro="" textlink="">
      <xdr:nvSpPr>
        <xdr:cNvPr id="677" name="楕円 676">
          <a:extLst>
            <a:ext uri="{FF2B5EF4-FFF2-40B4-BE49-F238E27FC236}">
              <a16:creationId xmlns:a16="http://schemas.microsoft.com/office/drawing/2014/main" id="{A2D94FB5-A0AF-471A-99F9-30111A91EB8C}"/>
            </a:ext>
          </a:extLst>
        </xdr:cNvPr>
        <xdr:cNvSpPr/>
      </xdr:nvSpPr>
      <xdr:spPr>
        <a:xfrm>
          <a:off x="19458940" y="1789468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105</xdr:row>
      <xdr:rowOff>147717</xdr:rowOff>
    </xdr:from>
    <xdr:ext cx="469744" cy="259045"/>
    <xdr:sp macro="" textlink="">
      <xdr:nvSpPr>
        <xdr:cNvPr id="678" name="【庁舎】&#10;一人当たり面積該当値テキスト">
          <a:extLst>
            <a:ext uri="{FF2B5EF4-FFF2-40B4-BE49-F238E27FC236}">
              <a16:creationId xmlns:a16="http://schemas.microsoft.com/office/drawing/2014/main" id="{F67EEC7C-98BF-455C-BA6A-0BC2D3224BEE}"/>
            </a:ext>
          </a:extLst>
        </xdr:cNvPr>
        <xdr:cNvSpPr txBox="1"/>
      </xdr:nvSpPr>
      <xdr:spPr>
        <a:xfrm>
          <a:off x="19547840" y="177499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106</xdr:row>
      <xdr:rowOff>112040</xdr:rowOff>
    </xdr:from>
    <xdr:to>
      <xdr:col>112</xdr:col>
      <xdr:colOff>38100</xdr:colOff>
      <xdr:row>107</xdr:row>
      <xdr:rowOff>42190</xdr:rowOff>
    </xdr:to>
    <xdr:sp macro="" textlink="">
      <xdr:nvSpPr>
        <xdr:cNvPr id="679" name="楕円 678">
          <a:extLst>
            <a:ext uri="{FF2B5EF4-FFF2-40B4-BE49-F238E27FC236}">
              <a16:creationId xmlns:a16="http://schemas.microsoft.com/office/drawing/2014/main" id="{676AF77F-DBCC-4372-BDB9-1F9BE6602260}"/>
            </a:ext>
          </a:extLst>
        </xdr:cNvPr>
        <xdr:cNvSpPr/>
      </xdr:nvSpPr>
      <xdr:spPr>
        <a:xfrm>
          <a:off x="18735040" y="1788188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106</xdr:row>
      <xdr:rowOff>162840</xdr:rowOff>
    </xdr:from>
    <xdr:to>
      <xdr:col>116</xdr:col>
      <xdr:colOff>63500</xdr:colOff>
      <xdr:row>107</xdr:row>
      <xdr:rowOff>4190</xdr:rowOff>
    </xdr:to>
    <xdr:cxnSp macro="">
      <xdr:nvCxnSpPr>
        <xdr:cNvPr id="680" name="直線コネクタ 679">
          <a:extLst>
            <a:ext uri="{FF2B5EF4-FFF2-40B4-BE49-F238E27FC236}">
              <a16:creationId xmlns:a16="http://schemas.microsoft.com/office/drawing/2014/main" id="{192550DB-2D04-401E-AF86-9B1091B8E94F}"/>
            </a:ext>
          </a:extLst>
        </xdr:cNvPr>
        <xdr:cNvCxnSpPr/>
      </xdr:nvCxnSpPr>
      <xdr:spPr>
        <a:xfrm>
          <a:off x="18778220" y="17932680"/>
          <a:ext cx="731520" cy="89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106</xdr:row>
      <xdr:rowOff>144044</xdr:rowOff>
    </xdr:from>
    <xdr:to>
      <xdr:col>107</xdr:col>
      <xdr:colOff>101600</xdr:colOff>
      <xdr:row>107</xdr:row>
      <xdr:rowOff>74194</xdr:rowOff>
    </xdr:to>
    <xdr:sp macro="" textlink="">
      <xdr:nvSpPr>
        <xdr:cNvPr id="681" name="楕円 680">
          <a:extLst>
            <a:ext uri="{FF2B5EF4-FFF2-40B4-BE49-F238E27FC236}">
              <a16:creationId xmlns:a16="http://schemas.microsoft.com/office/drawing/2014/main" id="{52A73DC0-FC3B-48A8-9710-9A54C75D1782}"/>
            </a:ext>
          </a:extLst>
        </xdr:cNvPr>
        <xdr:cNvSpPr/>
      </xdr:nvSpPr>
      <xdr:spPr>
        <a:xfrm>
          <a:off x="17937480" y="1791388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106</xdr:row>
      <xdr:rowOff>162840</xdr:rowOff>
    </xdr:from>
    <xdr:to>
      <xdr:col>111</xdr:col>
      <xdr:colOff>177800</xdr:colOff>
      <xdr:row>107</xdr:row>
      <xdr:rowOff>23394</xdr:rowOff>
    </xdr:to>
    <xdr:cxnSp macro="">
      <xdr:nvCxnSpPr>
        <xdr:cNvPr id="682" name="直線コネクタ 681">
          <a:extLst>
            <a:ext uri="{FF2B5EF4-FFF2-40B4-BE49-F238E27FC236}">
              <a16:creationId xmlns:a16="http://schemas.microsoft.com/office/drawing/2014/main" id="{D1D9372B-280C-4F14-9A4F-AC818F588107}"/>
            </a:ext>
          </a:extLst>
        </xdr:cNvPr>
        <xdr:cNvCxnSpPr/>
      </xdr:nvCxnSpPr>
      <xdr:spPr>
        <a:xfrm flipV="1">
          <a:off x="17988280" y="17932680"/>
          <a:ext cx="789940" cy="281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105</xdr:row>
      <xdr:rowOff>58717</xdr:rowOff>
    </xdr:from>
    <xdr:ext cx="469744" cy="259045"/>
    <xdr:sp macro="" textlink="">
      <xdr:nvSpPr>
        <xdr:cNvPr id="683" name="n_1mainValue【庁舎】&#10;一人当たり面積">
          <a:extLst>
            <a:ext uri="{FF2B5EF4-FFF2-40B4-BE49-F238E27FC236}">
              <a16:creationId xmlns:a16="http://schemas.microsoft.com/office/drawing/2014/main" id="{30398795-6FDC-4F3C-AC53-70B4EAF83F2B}"/>
            </a:ext>
          </a:extLst>
        </xdr:cNvPr>
        <xdr:cNvSpPr txBox="1"/>
      </xdr:nvSpPr>
      <xdr:spPr>
        <a:xfrm>
          <a:off x="18561127" y="176609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90721</xdr:rowOff>
    </xdr:from>
    <xdr:ext cx="469744" cy="259045"/>
    <xdr:sp macro="" textlink="">
      <xdr:nvSpPr>
        <xdr:cNvPr id="684" name="n_2mainValue【庁舎】&#10;一人当たり面積">
          <a:extLst>
            <a:ext uri="{FF2B5EF4-FFF2-40B4-BE49-F238E27FC236}">
              <a16:creationId xmlns:a16="http://schemas.microsoft.com/office/drawing/2014/main" id="{29BF6C81-6E2A-4524-8AEE-1FA8012C1EBA}"/>
            </a:ext>
          </a:extLst>
        </xdr:cNvPr>
        <xdr:cNvSpPr txBox="1"/>
      </xdr:nvSpPr>
      <xdr:spPr>
        <a:xfrm>
          <a:off x="17776267" y="176929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685" name="正方形/長方形 684">
          <a:extLst>
            <a:ext uri="{FF2B5EF4-FFF2-40B4-BE49-F238E27FC236}">
              <a16:creationId xmlns:a16="http://schemas.microsoft.com/office/drawing/2014/main" id="{12F1BFEB-89E9-4638-BF5E-8999D8F8FFA4}"/>
            </a:ext>
          </a:extLst>
        </xdr:cNvPr>
        <xdr:cNvSpPr/>
      </xdr:nvSpPr>
      <xdr:spPr>
        <a:xfrm>
          <a:off x="670560" y="19000470"/>
          <a:ext cx="19598640" cy="18630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686" name="正方形/長方形 685">
          <a:extLst>
            <a:ext uri="{FF2B5EF4-FFF2-40B4-BE49-F238E27FC236}">
              <a16:creationId xmlns:a16="http://schemas.microsoft.com/office/drawing/2014/main" id="{341EE933-AD29-4151-85F8-2199B8C92516}"/>
            </a:ext>
          </a:extLst>
        </xdr:cNvPr>
        <xdr:cNvSpPr/>
      </xdr:nvSpPr>
      <xdr:spPr>
        <a:xfrm>
          <a:off x="670560" y="19063970"/>
          <a:ext cx="33909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687" name="テキスト ボックス 686">
          <a:extLst>
            <a:ext uri="{FF2B5EF4-FFF2-40B4-BE49-F238E27FC236}">
              <a16:creationId xmlns:a16="http://schemas.microsoft.com/office/drawing/2014/main" id="{4FC53739-F11C-4E2D-8633-7C6F3858485E}"/>
            </a:ext>
          </a:extLst>
        </xdr:cNvPr>
        <xdr:cNvSpPr txBox="1"/>
      </xdr:nvSpPr>
      <xdr:spPr>
        <a:xfrm>
          <a:off x="746760" y="19310350"/>
          <a:ext cx="19433540" cy="145542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latin typeface="ＭＳ Ｐゴシック" panose="020B0600070205080204" pitchFamily="50" charset="-128"/>
              <a:ea typeface="ＭＳ Ｐゴシック" panose="020B0600070205080204" pitchFamily="50" charset="-128"/>
            </a:rPr>
            <a:t>　</a:t>
          </a:r>
          <a:r>
            <a:rPr kumimoji="1" lang="ja-JP" altLang="ja-JP" sz="1100">
              <a:solidFill>
                <a:schemeClr val="dk1"/>
              </a:solidFill>
              <a:effectLst/>
              <a:latin typeface="+mn-lt"/>
              <a:ea typeface="+mn-ea"/>
              <a:cs typeface="+mn-cs"/>
            </a:rPr>
            <a:t>類似団体と比較して、特に有形固定資産減価償却率が高くなっている施設は、一般廃棄物処理施設、福祉施設、市民会館で、特に低くなっている施設は、庁舎である。消防施設については、平成</a:t>
          </a:r>
          <a:r>
            <a:rPr kumimoji="1" lang="en-US" altLang="ja-JP" sz="1100">
              <a:solidFill>
                <a:schemeClr val="dk1"/>
              </a:solidFill>
              <a:effectLst/>
              <a:latin typeface="+mn-lt"/>
              <a:ea typeface="+mn-ea"/>
              <a:cs typeface="+mn-cs"/>
            </a:rPr>
            <a:t>23</a:t>
          </a:r>
          <a:r>
            <a:rPr kumimoji="1" lang="ja-JP" altLang="ja-JP" sz="1100">
              <a:solidFill>
                <a:schemeClr val="dk1"/>
              </a:solidFill>
              <a:effectLst/>
              <a:latin typeface="+mn-lt"/>
              <a:ea typeface="+mn-ea"/>
              <a:cs typeface="+mn-cs"/>
            </a:rPr>
            <a:t>年度に耐震化をかねた大規模改修工事を実施している。今後も公共施設総合管理計画に基づき、適正に管理運営をしていく。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25" zeroHeight="1" x14ac:dyDescent="0.15"/>
  <cols>
    <col min="1" max="11" width="2.125" style="167" customWidth="1"/>
    <col min="12" max="12" width="2.25" style="167" customWidth="1"/>
    <col min="13" max="17" width="2.375" style="167" customWidth="1"/>
    <col min="18" max="119" width="2.125" style="167" customWidth="1"/>
    <col min="120" max="16384" width="0" style="167" hidden="1"/>
  </cols>
  <sheetData>
    <row r="1" spans="1:119" ht="33" customHeight="1" x14ac:dyDescent="0.15">
      <c r="A1" s="165"/>
      <c r="B1" s="418" t="s">
        <v>74</v>
      </c>
      <c r="C1" s="418"/>
      <c r="D1" s="418"/>
      <c r="E1" s="418"/>
      <c r="F1" s="418"/>
      <c r="G1" s="418"/>
      <c r="H1" s="418"/>
      <c r="I1" s="418"/>
      <c r="J1" s="418"/>
      <c r="K1" s="418"/>
      <c r="L1" s="418"/>
      <c r="M1" s="418"/>
      <c r="N1" s="418"/>
      <c r="O1" s="418"/>
      <c r="P1" s="418"/>
      <c r="Q1" s="418"/>
      <c r="R1" s="418"/>
      <c r="S1" s="418"/>
      <c r="T1" s="418"/>
      <c r="U1" s="418"/>
      <c r="V1" s="418"/>
      <c r="W1" s="418"/>
      <c r="X1" s="418"/>
      <c r="Y1" s="418"/>
      <c r="Z1" s="418"/>
      <c r="AA1" s="418"/>
      <c r="AB1" s="418"/>
      <c r="AC1" s="418"/>
      <c r="AD1" s="418"/>
      <c r="AE1" s="418"/>
      <c r="AF1" s="418"/>
      <c r="AG1" s="418"/>
      <c r="AH1" s="418"/>
      <c r="AI1" s="418"/>
      <c r="AJ1" s="418"/>
      <c r="AK1" s="418"/>
      <c r="AL1" s="418"/>
      <c r="AM1" s="418"/>
      <c r="AN1" s="418"/>
      <c r="AO1" s="418"/>
      <c r="AP1" s="418"/>
      <c r="AQ1" s="418"/>
      <c r="AR1" s="418"/>
      <c r="AS1" s="418"/>
      <c r="AT1" s="418"/>
      <c r="AU1" s="418"/>
      <c r="AV1" s="418"/>
      <c r="AW1" s="418"/>
      <c r="AX1" s="418"/>
      <c r="AY1" s="418"/>
      <c r="AZ1" s="418"/>
      <c r="BA1" s="418"/>
      <c r="BB1" s="418"/>
      <c r="BC1" s="418"/>
      <c r="BD1" s="418"/>
      <c r="BE1" s="418"/>
      <c r="BF1" s="418"/>
      <c r="BG1" s="418"/>
      <c r="BH1" s="418"/>
      <c r="BI1" s="418"/>
      <c r="BJ1" s="418"/>
      <c r="BK1" s="418"/>
      <c r="BL1" s="418"/>
      <c r="BM1" s="418"/>
      <c r="BN1" s="418"/>
      <c r="BO1" s="418"/>
      <c r="BP1" s="418"/>
      <c r="BQ1" s="418"/>
      <c r="BR1" s="418"/>
      <c r="BS1" s="418"/>
      <c r="BT1" s="418"/>
      <c r="BU1" s="418"/>
      <c r="BV1" s="418"/>
      <c r="BW1" s="418"/>
      <c r="BX1" s="418"/>
      <c r="BY1" s="418"/>
      <c r="BZ1" s="418"/>
      <c r="CA1" s="418"/>
      <c r="CB1" s="418"/>
      <c r="CC1" s="418"/>
      <c r="CD1" s="418"/>
      <c r="CE1" s="418"/>
      <c r="CF1" s="418"/>
      <c r="CG1" s="418"/>
      <c r="CH1" s="418"/>
      <c r="CI1" s="418"/>
      <c r="CJ1" s="418"/>
      <c r="CK1" s="418"/>
      <c r="CL1" s="418"/>
      <c r="CM1" s="418"/>
      <c r="CN1" s="418"/>
      <c r="CO1" s="418"/>
      <c r="CP1" s="418"/>
      <c r="CQ1" s="418"/>
      <c r="CR1" s="418"/>
      <c r="CS1" s="418"/>
      <c r="CT1" s="418"/>
      <c r="CU1" s="418"/>
      <c r="CV1" s="418"/>
      <c r="CW1" s="418"/>
      <c r="CX1" s="418"/>
      <c r="CY1" s="418"/>
      <c r="CZ1" s="418"/>
      <c r="DA1" s="418"/>
      <c r="DB1" s="418"/>
      <c r="DC1" s="418"/>
      <c r="DD1" s="418"/>
      <c r="DE1" s="418"/>
      <c r="DF1" s="418"/>
      <c r="DG1" s="418"/>
      <c r="DH1" s="418"/>
      <c r="DI1" s="418"/>
      <c r="DJ1" s="166"/>
      <c r="DK1" s="166"/>
      <c r="DL1" s="166"/>
      <c r="DM1" s="166"/>
      <c r="DN1" s="166"/>
      <c r="DO1" s="166"/>
    </row>
    <row r="2" spans="1:119" ht="24.75" thickBot="1" x14ac:dyDescent="0.2">
      <c r="A2" s="165"/>
      <c r="B2" s="168" t="s">
        <v>75</v>
      </c>
      <c r="C2" s="168"/>
      <c r="D2" s="169"/>
      <c r="E2" s="165"/>
      <c r="F2" s="165"/>
      <c r="G2" s="165"/>
      <c r="H2" s="165"/>
      <c r="I2" s="165"/>
      <c r="J2" s="165"/>
      <c r="K2" s="165"/>
      <c r="L2" s="165"/>
      <c r="M2" s="165"/>
      <c r="N2" s="165"/>
      <c r="O2" s="165"/>
      <c r="P2" s="165"/>
      <c r="Q2" s="165"/>
      <c r="R2" s="165"/>
      <c r="S2" s="165"/>
      <c r="T2" s="165"/>
      <c r="U2" s="165"/>
      <c r="V2" s="165"/>
      <c r="W2" s="165"/>
      <c r="X2" s="165"/>
      <c r="Y2" s="165"/>
      <c r="Z2" s="165"/>
      <c r="AA2" s="165"/>
      <c r="AB2" s="165"/>
      <c r="AC2" s="165"/>
      <c r="AD2" s="165"/>
      <c r="AE2" s="165"/>
      <c r="AF2" s="165"/>
      <c r="AG2" s="165"/>
      <c r="AH2" s="165"/>
      <c r="AI2" s="165"/>
      <c r="AJ2" s="165"/>
      <c r="AK2" s="165"/>
      <c r="AL2" s="165"/>
      <c r="AM2" s="165"/>
      <c r="AN2" s="165"/>
      <c r="AO2" s="165"/>
      <c r="AP2" s="165"/>
      <c r="AQ2" s="165"/>
      <c r="AR2" s="165"/>
      <c r="AS2" s="165"/>
      <c r="AT2" s="165"/>
      <c r="AU2" s="165"/>
      <c r="AV2" s="165"/>
      <c r="AW2" s="165"/>
      <c r="AX2" s="165"/>
      <c r="AY2" s="165"/>
      <c r="AZ2" s="165"/>
      <c r="BA2" s="165"/>
      <c r="BB2" s="165"/>
      <c r="BC2" s="165"/>
      <c r="BD2" s="165"/>
      <c r="BE2" s="165"/>
      <c r="BF2" s="165"/>
      <c r="BG2" s="165"/>
      <c r="BH2" s="165"/>
      <c r="BI2" s="165"/>
      <c r="BJ2" s="165"/>
      <c r="BK2" s="165"/>
      <c r="BL2" s="165"/>
      <c r="BM2" s="165"/>
      <c r="BN2" s="165"/>
      <c r="BO2" s="165"/>
      <c r="BP2" s="165"/>
      <c r="BQ2" s="165"/>
      <c r="BR2" s="165"/>
      <c r="BS2" s="165"/>
      <c r="BT2" s="165"/>
      <c r="BU2" s="165"/>
      <c r="BV2" s="165"/>
      <c r="BW2" s="165"/>
      <c r="BX2" s="165"/>
      <c r="BY2" s="165"/>
      <c r="BZ2" s="165"/>
      <c r="CA2" s="165"/>
      <c r="CB2" s="165"/>
      <c r="CC2" s="165"/>
      <c r="CD2" s="165"/>
      <c r="CE2" s="165"/>
      <c r="CF2" s="165"/>
      <c r="CG2" s="165"/>
      <c r="CH2" s="165"/>
      <c r="CI2" s="165"/>
      <c r="CJ2" s="165"/>
      <c r="CK2" s="165"/>
      <c r="CL2" s="165"/>
      <c r="CM2" s="165"/>
      <c r="CN2" s="165"/>
      <c r="CO2" s="165"/>
      <c r="CP2" s="165"/>
      <c r="CQ2" s="165"/>
      <c r="CR2" s="165"/>
      <c r="CS2" s="165"/>
      <c r="CT2" s="165"/>
      <c r="CU2" s="165"/>
      <c r="CV2" s="165"/>
      <c r="CW2" s="165"/>
      <c r="CX2" s="165"/>
      <c r="CY2" s="165"/>
      <c r="CZ2" s="165"/>
      <c r="DA2" s="165"/>
      <c r="DB2" s="165"/>
      <c r="DC2" s="165"/>
      <c r="DD2" s="165"/>
      <c r="DE2" s="165"/>
      <c r="DF2" s="165"/>
      <c r="DG2" s="165"/>
      <c r="DH2" s="165"/>
      <c r="DI2" s="165"/>
      <c r="DJ2" s="165"/>
      <c r="DK2" s="165"/>
      <c r="DL2" s="165"/>
      <c r="DM2" s="165"/>
      <c r="DN2" s="165"/>
      <c r="DO2" s="165"/>
    </row>
    <row r="3" spans="1:119" ht="18.75" customHeight="1" thickBot="1" x14ac:dyDescent="0.2">
      <c r="A3" s="166"/>
      <c r="B3" s="419" t="s">
        <v>76</v>
      </c>
      <c r="C3" s="420"/>
      <c r="D3" s="420"/>
      <c r="E3" s="421"/>
      <c r="F3" s="421"/>
      <c r="G3" s="421"/>
      <c r="H3" s="421"/>
      <c r="I3" s="421"/>
      <c r="J3" s="421"/>
      <c r="K3" s="421"/>
      <c r="L3" s="421" t="s">
        <v>77</v>
      </c>
      <c r="M3" s="421"/>
      <c r="N3" s="421"/>
      <c r="O3" s="421"/>
      <c r="P3" s="421"/>
      <c r="Q3" s="421"/>
      <c r="R3" s="428"/>
      <c r="S3" s="428"/>
      <c r="T3" s="428"/>
      <c r="U3" s="428"/>
      <c r="V3" s="429"/>
      <c r="W3" s="403" t="s">
        <v>78</v>
      </c>
      <c r="X3" s="404"/>
      <c r="Y3" s="404"/>
      <c r="Z3" s="404"/>
      <c r="AA3" s="404"/>
      <c r="AB3" s="420"/>
      <c r="AC3" s="428" t="s">
        <v>79</v>
      </c>
      <c r="AD3" s="404"/>
      <c r="AE3" s="404"/>
      <c r="AF3" s="404"/>
      <c r="AG3" s="404"/>
      <c r="AH3" s="404"/>
      <c r="AI3" s="404"/>
      <c r="AJ3" s="404"/>
      <c r="AK3" s="404"/>
      <c r="AL3" s="405"/>
      <c r="AM3" s="403" t="s">
        <v>80</v>
      </c>
      <c r="AN3" s="404"/>
      <c r="AO3" s="404"/>
      <c r="AP3" s="404"/>
      <c r="AQ3" s="404"/>
      <c r="AR3" s="404"/>
      <c r="AS3" s="404"/>
      <c r="AT3" s="404"/>
      <c r="AU3" s="404"/>
      <c r="AV3" s="404"/>
      <c r="AW3" s="404"/>
      <c r="AX3" s="405"/>
      <c r="AY3" s="440" t="s">
        <v>1</v>
      </c>
      <c r="AZ3" s="441"/>
      <c r="BA3" s="441"/>
      <c r="BB3" s="441"/>
      <c r="BC3" s="441"/>
      <c r="BD3" s="441"/>
      <c r="BE3" s="441"/>
      <c r="BF3" s="441"/>
      <c r="BG3" s="441"/>
      <c r="BH3" s="441"/>
      <c r="BI3" s="441"/>
      <c r="BJ3" s="441"/>
      <c r="BK3" s="441"/>
      <c r="BL3" s="441"/>
      <c r="BM3" s="442"/>
      <c r="BN3" s="403" t="s">
        <v>81</v>
      </c>
      <c r="BO3" s="404"/>
      <c r="BP3" s="404"/>
      <c r="BQ3" s="404"/>
      <c r="BR3" s="404"/>
      <c r="BS3" s="404"/>
      <c r="BT3" s="404"/>
      <c r="BU3" s="405"/>
      <c r="BV3" s="403" t="s">
        <v>82</v>
      </c>
      <c r="BW3" s="404"/>
      <c r="BX3" s="404"/>
      <c r="BY3" s="404"/>
      <c r="BZ3" s="404"/>
      <c r="CA3" s="404"/>
      <c r="CB3" s="404"/>
      <c r="CC3" s="405"/>
      <c r="CD3" s="440" t="s">
        <v>1</v>
      </c>
      <c r="CE3" s="441"/>
      <c r="CF3" s="441"/>
      <c r="CG3" s="441"/>
      <c r="CH3" s="441"/>
      <c r="CI3" s="441"/>
      <c r="CJ3" s="441"/>
      <c r="CK3" s="441"/>
      <c r="CL3" s="441"/>
      <c r="CM3" s="441"/>
      <c r="CN3" s="441"/>
      <c r="CO3" s="441"/>
      <c r="CP3" s="441"/>
      <c r="CQ3" s="441"/>
      <c r="CR3" s="441"/>
      <c r="CS3" s="442"/>
      <c r="CT3" s="403" t="s">
        <v>83</v>
      </c>
      <c r="CU3" s="404"/>
      <c r="CV3" s="404"/>
      <c r="CW3" s="404"/>
      <c r="CX3" s="404"/>
      <c r="CY3" s="404"/>
      <c r="CZ3" s="404"/>
      <c r="DA3" s="405"/>
      <c r="DB3" s="403" t="s">
        <v>84</v>
      </c>
      <c r="DC3" s="404"/>
      <c r="DD3" s="404"/>
      <c r="DE3" s="404"/>
      <c r="DF3" s="404"/>
      <c r="DG3" s="404"/>
      <c r="DH3" s="404"/>
      <c r="DI3" s="405"/>
      <c r="DJ3" s="165"/>
      <c r="DK3" s="165"/>
      <c r="DL3" s="165"/>
      <c r="DM3" s="165"/>
      <c r="DN3" s="165"/>
      <c r="DO3" s="165"/>
    </row>
    <row r="4" spans="1:119" ht="18.75" customHeight="1" x14ac:dyDescent="0.15">
      <c r="A4" s="166"/>
      <c r="B4" s="422"/>
      <c r="C4" s="423"/>
      <c r="D4" s="423"/>
      <c r="E4" s="424"/>
      <c r="F4" s="424"/>
      <c r="G4" s="424"/>
      <c r="H4" s="424"/>
      <c r="I4" s="424"/>
      <c r="J4" s="424"/>
      <c r="K4" s="424"/>
      <c r="L4" s="424"/>
      <c r="M4" s="424"/>
      <c r="N4" s="424"/>
      <c r="O4" s="424"/>
      <c r="P4" s="424"/>
      <c r="Q4" s="424"/>
      <c r="R4" s="430"/>
      <c r="S4" s="430"/>
      <c r="T4" s="430"/>
      <c r="U4" s="430"/>
      <c r="V4" s="431"/>
      <c r="W4" s="434"/>
      <c r="X4" s="435"/>
      <c r="Y4" s="435"/>
      <c r="Z4" s="435"/>
      <c r="AA4" s="435"/>
      <c r="AB4" s="423"/>
      <c r="AC4" s="430"/>
      <c r="AD4" s="435"/>
      <c r="AE4" s="435"/>
      <c r="AF4" s="435"/>
      <c r="AG4" s="435"/>
      <c r="AH4" s="435"/>
      <c r="AI4" s="435"/>
      <c r="AJ4" s="435"/>
      <c r="AK4" s="435"/>
      <c r="AL4" s="438"/>
      <c r="AM4" s="436"/>
      <c r="AN4" s="437"/>
      <c r="AO4" s="437"/>
      <c r="AP4" s="437"/>
      <c r="AQ4" s="437"/>
      <c r="AR4" s="437"/>
      <c r="AS4" s="437"/>
      <c r="AT4" s="437"/>
      <c r="AU4" s="437"/>
      <c r="AV4" s="437"/>
      <c r="AW4" s="437"/>
      <c r="AX4" s="439"/>
      <c r="AY4" s="406" t="s">
        <v>85</v>
      </c>
      <c r="AZ4" s="407"/>
      <c r="BA4" s="407"/>
      <c r="BB4" s="407"/>
      <c r="BC4" s="407"/>
      <c r="BD4" s="407"/>
      <c r="BE4" s="407"/>
      <c r="BF4" s="407"/>
      <c r="BG4" s="407"/>
      <c r="BH4" s="407"/>
      <c r="BI4" s="407"/>
      <c r="BJ4" s="407"/>
      <c r="BK4" s="407"/>
      <c r="BL4" s="407"/>
      <c r="BM4" s="408"/>
      <c r="BN4" s="409">
        <v>3030922</v>
      </c>
      <c r="BO4" s="410"/>
      <c r="BP4" s="410"/>
      <c r="BQ4" s="410"/>
      <c r="BR4" s="410"/>
      <c r="BS4" s="410"/>
      <c r="BT4" s="410"/>
      <c r="BU4" s="411"/>
      <c r="BV4" s="409">
        <v>2529161</v>
      </c>
      <c r="BW4" s="410"/>
      <c r="BX4" s="410"/>
      <c r="BY4" s="410"/>
      <c r="BZ4" s="410"/>
      <c r="CA4" s="410"/>
      <c r="CB4" s="410"/>
      <c r="CC4" s="411"/>
      <c r="CD4" s="412" t="s">
        <v>86</v>
      </c>
      <c r="CE4" s="413"/>
      <c r="CF4" s="413"/>
      <c r="CG4" s="413"/>
      <c r="CH4" s="413"/>
      <c r="CI4" s="413"/>
      <c r="CJ4" s="413"/>
      <c r="CK4" s="413"/>
      <c r="CL4" s="413"/>
      <c r="CM4" s="413"/>
      <c r="CN4" s="413"/>
      <c r="CO4" s="413"/>
      <c r="CP4" s="413"/>
      <c r="CQ4" s="413"/>
      <c r="CR4" s="413"/>
      <c r="CS4" s="414"/>
      <c r="CT4" s="415">
        <v>15.4</v>
      </c>
      <c r="CU4" s="416"/>
      <c r="CV4" s="416"/>
      <c r="CW4" s="416"/>
      <c r="CX4" s="416"/>
      <c r="CY4" s="416"/>
      <c r="CZ4" s="416"/>
      <c r="DA4" s="417"/>
      <c r="DB4" s="415">
        <v>3.5</v>
      </c>
      <c r="DC4" s="416"/>
      <c r="DD4" s="416"/>
      <c r="DE4" s="416"/>
      <c r="DF4" s="416"/>
      <c r="DG4" s="416"/>
      <c r="DH4" s="416"/>
      <c r="DI4" s="417"/>
      <c r="DJ4" s="165"/>
      <c r="DK4" s="165"/>
      <c r="DL4" s="165"/>
      <c r="DM4" s="165"/>
      <c r="DN4" s="165"/>
      <c r="DO4" s="165"/>
    </row>
    <row r="5" spans="1:119" ht="18.75" customHeight="1" x14ac:dyDescent="0.15">
      <c r="A5" s="166"/>
      <c r="B5" s="425"/>
      <c r="C5" s="426"/>
      <c r="D5" s="426"/>
      <c r="E5" s="427"/>
      <c r="F5" s="427"/>
      <c r="G5" s="427"/>
      <c r="H5" s="427"/>
      <c r="I5" s="427"/>
      <c r="J5" s="427"/>
      <c r="K5" s="427"/>
      <c r="L5" s="427"/>
      <c r="M5" s="427"/>
      <c r="N5" s="427"/>
      <c r="O5" s="427"/>
      <c r="P5" s="427"/>
      <c r="Q5" s="427"/>
      <c r="R5" s="432"/>
      <c r="S5" s="432"/>
      <c r="T5" s="432"/>
      <c r="U5" s="432"/>
      <c r="V5" s="433"/>
      <c r="W5" s="436"/>
      <c r="X5" s="437"/>
      <c r="Y5" s="437"/>
      <c r="Z5" s="437"/>
      <c r="AA5" s="437"/>
      <c r="AB5" s="426"/>
      <c r="AC5" s="432"/>
      <c r="AD5" s="437"/>
      <c r="AE5" s="437"/>
      <c r="AF5" s="437"/>
      <c r="AG5" s="437"/>
      <c r="AH5" s="437"/>
      <c r="AI5" s="437"/>
      <c r="AJ5" s="437"/>
      <c r="AK5" s="437"/>
      <c r="AL5" s="439"/>
      <c r="AM5" s="475" t="s">
        <v>87</v>
      </c>
      <c r="AN5" s="476"/>
      <c r="AO5" s="476"/>
      <c r="AP5" s="476"/>
      <c r="AQ5" s="476"/>
      <c r="AR5" s="476"/>
      <c r="AS5" s="476"/>
      <c r="AT5" s="477"/>
      <c r="AU5" s="478" t="s">
        <v>88</v>
      </c>
      <c r="AV5" s="479"/>
      <c r="AW5" s="479"/>
      <c r="AX5" s="479"/>
      <c r="AY5" s="480" t="s">
        <v>89</v>
      </c>
      <c r="AZ5" s="481"/>
      <c r="BA5" s="481"/>
      <c r="BB5" s="481"/>
      <c r="BC5" s="481"/>
      <c r="BD5" s="481"/>
      <c r="BE5" s="481"/>
      <c r="BF5" s="481"/>
      <c r="BG5" s="481"/>
      <c r="BH5" s="481"/>
      <c r="BI5" s="481"/>
      <c r="BJ5" s="481"/>
      <c r="BK5" s="481"/>
      <c r="BL5" s="481"/>
      <c r="BM5" s="482"/>
      <c r="BN5" s="446">
        <v>2767586</v>
      </c>
      <c r="BO5" s="447"/>
      <c r="BP5" s="447"/>
      <c r="BQ5" s="447"/>
      <c r="BR5" s="447"/>
      <c r="BS5" s="447"/>
      <c r="BT5" s="447"/>
      <c r="BU5" s="448"/>
      <c r="BV5" s="446">
        <v>2421135</v>
      </c>
      <c r="BW5" s="447"/>
      <c r="BX5" s="447"/>
      <c r="BY5" s="447"/>
      <c r="BZ5" s="447"/>
      <c r="CA5" s="447"/>
      <c r="CB5" s="447"/>
      <c r="CC5" s="448"/>
      <c r="CD5" s="449" t="s">
        <v>90</v>
      </c>
      <c r="CE5" s="450"/>
      <c r="CF5" s="450"/>
      <c r="CG5" s="450"/>
      <c r="CH5" s="450"/>
      <c r="CI5" s="450"/>
      <c r="CJ5" s="450"/>
      <c r="CK5" s="450"/>
      <c r="CL5" s="450"/>
      <c r="CM5" s="450"/>
      <c r="CN5" s="450"/>
      <c r="CO5" s="450"/>
      <c r="CP5" s="450"/>
      <c r="CQ5" s="450"/>
      <c r="CR5" s="450"/>
      <c r="CS5" s="451"/>
      <c r="CT5" s="443">
        <v>80.3</v>
      </c>
      <c r="CU5" s="444"/>
      <c r="CV5" s="444"/>
      <c r="CW5" s="444"/>
      <c r="CX5" s="444"/>
      <c r="CY5" s="444"/>
      <c r="CZ5" s="444"/>
      <c r="DA5" s="445"/>
      <c r="DB5" s="443">
        <v>78.400000000000006</v>
      </c>
      <c r="DC5" s="444"/>
      <c r="DD5" s="444"/>
      <c r="DE5" s="444"/>
      <c r="DF5" s="444"/>
      <c r="DG5" s="444"/>
      <c r="DH5" s="444"/>
      <c r="DI5" s="445"/>
      <c r="DJ5" s="165"/>
      <c r="DK5" s="165"/>
      <c r="DL5" s="165"/>
      <c r="DM5" s="165"/>
      <c r="DN5" s="165"/>
      <c r="DO5" s="165"/>
    </row>
    <row r="6" spans="1:119" ht="18.75" customHeight="1" x14ac:dyDescent="0.15">
      <c r="A6" s="166"/>
      <c r="B6" s="452" t="s">
        <v>91</v>
      </c>
      <c r="C6" s="453"/>
      <c r="D6" s="453"/>
      <c r="E6" s="454"/>
      <c r="F6" s="454"/>
      <c r="G6" s="454"/>
      <c r="H6" s="454"/>
      <c r="I6" s="454"/>
      <c r="J6" s="454"/>
      <c r="K6" s="454"/>
      <c r="L6" s="454" t="s">
        <v>92</v>
      </c>
      <c r="M6" s="454"/>
      <c r="N6" s="454"/>
      <c r="O6" s="454"/>
      <c r="P6" s="454"/>
      <c r="Q6" s="454"/>
      <c r="R6" s="458"/>
      <c r="S6" s="458"/>
      <c r="T6" s="458"/>
      <c r="U6" s="458"/>
      <c r="V6" s="459"/>
      <c r="W6" s="462" t="s">
        <v>93</v>
      </c>
      <c r="X6" s="463"/>
      <c r="Y6" s="463"/>
      <c r="Z6" s="463"/>
      <c r="AA6" s="463"/>
      <c r="AB6" s="453"/>
      <c r="AC6" s="466" t="s">
        <v>94</v>
      </c>
      <c r="AD6" s="467"/>
      <c r="AE6" s="467"/>
      <c r="AF6" s="467"/>
      <c r="AG6" s="467"/>
      <c r="AH6" s="467"/>
      <c r="AI6" s="467"/>
      <c r="AJ6" s="467"/>
      <c r="AK6" s="467"/>
      <c r="AL6" s="468"/>
      <c r="AM6" s="475" t="s">
        <v>95</v>
      </c>
      <c r="AN6" s="476"/>
      <c r="AO6" s="476"/>
      <c r="AP6" s="476"/>
      <c r="AQ6" s="476"/>
      <c r="AR6" s="476"/>
      <c r="AS6" s="476"/>
      <c r="AT6" s="477"/>
      <c r="AU6" s="478" t="s">
        <v>88</v>
      </c>
      <c r="AV6" s="479"/>
      <c r="AW6" s="479"/>
      <c r="AX6" s="479"/>
      <c r="AY6" s="480" t="s">
        <v>96</v>
      </c>
      <c r="AZ6" s="481"/>
      <c r="BA6" s="481"/>
      <c r="BB6" s="481"/>
      <c r="BC6" s="481"/>
      <c r="BD6" s="481"/>
      <c r="BE6" s="481"/>
      <c r="BF6" s="481"/>
      <c r="BG6" s="481"/>
      <c r="BH6" s="481"/>
      <c r="BI6" s="481"/>
      <c r="BJ6" s="481"/>
      <c r="BK6" s="481"/>
      <c r="BL6" s="481"/>
      <c r="BM6" s="482"/>
      <c r="BN6" s="446">
        <v>263336</v>
      </c>
      <c r="BO6" s="447"/>
      <c r="BP6" s="447"/>
      <c r="BQ6" s="447"/>
      <c r="BR6" s="447"/>
      <c r="BS6" s="447"/>
      <c r="BT6" s="447"/>
      <c r="BU6" s="448"/>
      <c r="BV6" s="446">
        <v>108026</v>
      </c>
      <c r="BW6" s="447"/>
      <c r="BX6" s="447"/>
      <c r="BY6" s="447"/>
      <c r="BZ6" s="447"/>
      <c r="CA6" s="447"/>
      <c r="CB6" s="447"/>
      <c r="CC6" s="448"/>
      <c r="CD6" s="449" t="s">
        <v>97</v>
      </c>
      <c r="CE6" s="450"/>
      <c r="CF6" s="450"/>
      <c r="CG6" s="450"/>
      <c r="CH6" s="450"/>
      <c r="CI6" s="450"/>
      <c r="CJ6" s="450"/>
      <c r="CK6" s="450"/>
      <c r="CL6" s="450"/>
      <c r="CM6" s="450"/>
      <c r="CN6" s="450"/>
      <c r="CO6" s="450"/>
      <c r="CP6" s="450"/>
      <c r="CQ6" s="450"/>
      <c r="CR6" s="450"/>
      <c r="CS6" s="451"/>
      <c r="CT6" s="483">
        <v>80.3</v>
      </c>
      <c r="CU6" s="484"/>
      <c r="CV6" s="484"/>
      <c r="CW6" s="484"/>
      <c r="CX6" s="484"/>
      <c r="CY6" s="484"/>
      <c r="CZ6" s="484"/>
      <c r="DA6" s="485"/>
      <c r="DB6" s="483">
        <v>78.400000000000006</v>
      </c>
      <c r="DC6" s="484"/>
      <c r="DD6" s="484"/>
      <c r="DE6" s="484"/>
      <c r="DF6" s="484"/>
      <c r="DG6" s="484"/>
      <c r="DH6" s="484"/>
      <c r="DI6" s="485"/>
      <c r="DJ6" s="165"/>
      <c r="DK6" s="165"/>
      <c r="DL6" s="165"/>
      <c r="DM6" s="165"/>
      <c r="DN6" s="165"/>
      <c r="DO6" s="165"/>
    </row>
    <row r="7" spans="1:119" ht="18.75" customHeight="1" x14ac:dyDescent="0.15">
      <c r="A7" s="166"/>
      <c r="B7" s="422"/>
      <c r="C7" s="423"/>
      <c r="D7" s="423"/>
      <c r="E7" s="424"/>
      <c r="F7" s="424"/>
      <c r="G7" s="424"/>
      <c r="H7" s="424"/>
      <c r="I7" s="424"/>
      <c r="J7" s="424"/>
      <c r="K7" s="424"/>
      <c r="L7" s="424"/>
      <c r="M7" s="424"/>
      <c r="N7" s="424"/>
      <c r="O7" s="424"/>
      <c r="P7" s="424"/>
      <c r="Q7" s="424"/>
      <c r="R7" s="430"/>
      <c r="S7" s="430"/>
      <c r="T7" s="430"/>
      <c r="U7" s="430"/>
      <c r="V7" s="431"/>
      <c r="W7" s="434"/>
      <c r="X7" s="435"/>
      <c r="Y7" s="435"/>
      <c r="Z7" s="435"/>
      <c r="AA7" s="435"/>
      <c r="AB7" s="423"/>
      <c r="AC7" s="469"/>
      <c r="AD7" s="470"/>
      <c r="AE7" s="470"/>
      <c r="AF7" s="470"/>
      <c r="AG7" s="470"/>
      <c r="AH7" s="470"/>
      <c r="AI7" s="470"/>
      <c r="AJ7" s="470"/>
      <c r="AK7" s="470"/>
      <c r="AL7" s="471"/>
      <c r="AM7" s="475" t="s">
        <v>98</v>
      </c>
      <c r="AN7" s="476"/>
      <c r="AO7" s="476"/>
      <c r="AP7" s="476"/>
      <c r="AQ7" s="476"/>
      <c r="AR7" s="476"/>
      <c r="AS7" s="476"/>
      <c r="AT7" s="477"/>
      <c r="AU7" s="478" t="s">
        <v>99</v>
      </c>
      <c r="AV7" s="479"/>
      <c r="AW7" s="479"/>
      <c r="AX7" s="479"/>
      <c r="AY7" s="480" t="s">
        <v>100</v>
      </c>
      <c r="AZ7" s="481"/>
      <c r="BA7" s="481"/>
      <c r="BB7" s="481"/>
      <c r="BC7" s="481"/>
      <c r="BD7" s="481"/>
      <c r="BE7" s="481"/>
      <c r="BF7" s="481"/>
      <c r="BG7" s="481"/>
      <c r="BH7" s="481"/>
      <c r="BI7" s="481"/>
      <c r="BJ7" s="481"/>
      <c r="BK7" s="481"/>
      <c r="BL7" s="481"/>
      <c r="BM7" s="482"/>
      <c r="BN7" s="446">
        <v>83358</v>
      </c>
      <c r="BO7" s="447"/>
      <c r="BP7" s="447"/>
      <c r="BQ7" s="447"/>
      <c r="BR7" s="447"/>
      <c r="BS7" s="447"/>
      <c r="BT7" s="447"/>
      <c r="BU7" s="448"/>
      <c r="BV7" s="446">
        <v>65369</v>
      </c>
      <c r="BW7" s="447"/>
      <c r="BX7" s="447"/>
      <c r="BY7" s="447"/>
      <c r="BZ7" s="447"/>
      <c r="CA7" s="447"/>
      <c r="CB7" s="447"/>
      <c r="CC7" s="448"/>
      <c r="CD7" s="449" t="s">
        <v>101</v>
      </c>
      <c r="CE7" s="450"/>
      <c r="CF7" s="450"/>
      <c r="CG7" s="450"/>
      <c r="CH7" s="450"/>
      <c r="CI7" s="450"/>
      <c r="CJ7" s="450"/>
      <c r="CK7" s="450"/>
      <c r="CL7" s="450"/>
      <c r="CM7" s="450"/>
      <c r="CN7" s="450"/>
      <c r="CO7" s="450"/>
      <c r="CP7" s="450"/>
      <c r="CQ7" s="450"/>
      <c r="CR7" s="450"/>
      <c r="CS7" s="451"/>
      <c r="CT7" s="446">
        <v>1171430</v>
      </c>
      <c r="CU7" s="447"/>
      <c r="CV7" s="447"/>
      <c r="CW7" s="447"/>
      <c r="CX7" s="447"/>
      <c r="CY7" s="447"/>
      <c r="CZ7" s="447"/>
      <c r="DA7" s="448"/>
      <c r="DB7" s="446">
        <v>1222103</v>
      </c>
      <c r="DC7" s="447"/>
      <c r="DD7" s="447"/>
      <c r="DE7" s="447"/>
      <c r="DF7" s="447"/>
      <c r="DG7" s="447"/>
      <c r="DH7" s="447"/>
      <c r="DI7" s="448"/>
      <c r="DJ7" s="165"/>
      <c r="DK7" s="165"/>
      <c r="DL7" s="165"/>
      <c r="DM7" s="165"/>
      <c r="DN7" s="165"/>
      <c r="DO7" s="165"/>
    </row>
    <row r="8" spans="1:119" ht="18.75" customHeight="1" thickBot="1" x14ac:dyDescent="0.2">
      <c r="A8" s="166"/>
      <c r="B8" s="455"/>
      <c r="C8" s="456"/>
      <c r="D8" s="456"/>
      <c r="E8" s="457"/>
      <c r="F8" s="457"/>
      <c r="G8" s="457"/>
      <c r="H8" s="457"/>
      <c r="I8" s="457"/>
      <c r="J8" s="457"/>
      <c r="K8" s="457"/>
      <c r="L8" s="457"/>
      <c r="M8" s="457"/>
      <c r="N8" s="457"/>
      <c r="O8" s="457"/>
      <c r="P8" s="457"/>
      <c r="Q8" s="457"/>
      <c r="R8" s="460"/>
      <c r="S8" s="460"/>
      <c r="T8" s="460"/>
      <c r="U8" s="460"/>
      <c r="V8" s="461"/>
      <c r="W8" s="464"/>
      <c r="X8" s="465"/>
      <c r="Y8" s="465"/>
      <c r="Z8" s="465"/>
      <c r="AA8" s="465"/>
      <c r="AB8" s="456"/>
      <c r="AC8" s="472"/>
      <c r="AD8" s="473"/>
      <c r="AE8" s="473"/>
      <c r="AF8" s="473"/>
      <c r="AG8" s="473"/>
      <c r="AH8" s="473"/>
      <c r="AI8" s="473"/>
      <c r="AJ8" s="473"/>
      <c r="AK8" s="473"/>
      <c r="AL8" s="474"/>
      <c r="AM8" s="475" t="s">
        <v>102</v>
      </c>
      <c r="AN8" s="476"/>
      <c r="AO8" s="476"/>
      <c r="AP8" s="476"/>
      <c r="AQ8" s="476"/>
      <c r="AR8" s="476"/>
      <c r="AS8" s="476"/>
      <c r="AT8" s="477"/>
      <c r="AU8" s="478" t="s">
        <v>103</v>
      </c>
      <c r="AV8" s="479"/>
      <c r="AW8" s="479"/>
      <c r="AX8" s="479"/>
      <c r="AY8" s="480" t="s">
        <v>104</v>
      </c>
      <c r="AZ8" s="481"/>
      <c r="BA8" s="481"/>
      <c r="BB8" s="481"/>
      <c r="BC8" s="481"/>
      <c r="BD8" s="481"/>
      <c r="BE8" s="481"/>
      <c r="BF8" s="481"/>
      <c r="BG8" s="481"/>
      <c r="BH8" s="481"/>
      <c r="BI8" s="481"/>
      <c r="BJ8" s="481"/>
      <c r="BK8" s="481"/>
      <c r="BL8" s="481"/>
      <c r="BM8" s="482"/>
      <c r="BN8" s="446">
        <v>179978</v>
      </c>
      <c r="BO8" s="447"/>
      <c r="BP8" s="447"/>
      <c r="BQ8" s="447"/>
      <c r="BR8" s="447"/>
      <c r="BS8" s="447"/>
      <c r="BT8" s="447"/>
      <c r="BU8" s="448"/>
      <c r="BV8" s="446">
        <v>42657</v>
      </c>
      <c r="BW8" s="447"/>
      <c r="BX8" s="447"/>
      <c r="BY8" s="447"/>
      <c r="BZ8" s="447"/>
      <c r="CA8" s="447"/>
      <c r="CB8" s="447"/>
      <c r="CC8" s="448"/>
      <c r="CD8" s="449" t="s">
        <v>105</v>
      </c>
      <c r="CE8" s="450"/>
      <c r="CF8" s="450"/>
      <c r="CG8" s="450"/>
      <c r="CH8" s="450"/>
      <c r="CI8" s="450"/>
      <c r="CJ8" s="450"/>
      <c r="CK8" s="450"/>
      <c r="CL8" s="450"/>
      <c r="CM8" s="450"/>
      <c r="CN8" s="450"/>
      <c r="CO8" s="450"/>
      <c r="CP8" s="450"/>
      <c r="CQ8" s="450"/>
      <c r="CR8" s="450"/>
      <c r="CS8" s="451"/>
      <c r="CT8" s="486">
        <v>0.17</v>
      </c>
      <c r="CU8" s="487"/>
      <c r="CV8" s="487"/>
      <c r="CW8" s="487"/>
      <c r="CX8" s="487"/>
      <c r="CY8" s="487"/>
      <c r="CZ8" s="487"/>
      <c r="DA8" s="488"/>
      <c r="DB8" s="486">
        <v>0.17</v>
      </c>
      <c r="DC8" s="487"/>
      <c r="DD8" s="487"/>
      <c r="DE8" s="487"/>
      <c r="DF8" s="487"/>
      <c r="DG8" s="487"/>
      <c r="DH8" s="487"/>
      <c r="DI8" s="488"/>
      <c r="DJ8" s="165"/>
      <c r="DK8" s="165"/>
      <c r="DL8" s="165"/>
      <c r="DM8" s="165"/>
      <c r="DN8" s="165"/>
      <c r="DO8" s="165"/>
    </row>
    <row r="9" spans="1:119" ht="18.75" customHeight="1" thickBot="1" x14ac:dyDescent="0.2">
      <c r="A9" s="166"/>
      <c r="B9" s="440" t="s">
        <v>106</v>
      </c>
      <c r="C9" s="441"/>
      <c r="D9" s="441"/>
      <c r="E9" s="441"/>
      <c r="F9" s="441"/>
      <c r="G9" s="441"/>
      <c r="H9" s="441"/>
      <c r="I9" s="441"/>
      <c r="J9" s="441"/>
      <c r="K9" s="489"/>
      <c r="L9" s="490" t="s">
        <v>107</v>
      </c>
      <c r="M9" s="491"/>
      <c r="N9" s="491"/>
      <c r="O9" s="491"/>
      <c r="P9" s="491"/>
      <c r="Q9" s="492"/>
      <c r="R9" s="493">
        <v>1294</v>
      </c>
      <c r="S9" s="494"/>
      <c r="T9" s="494"/>
      <c r="U9" s="494"/>
      <c r="V9" s="495"/>
      <c r="W9" s="403" t="s">
        <v>108</v>
      </c>
      <c r="X9" s="404"/>
      <c r="Y9" s="404"/>
      <c r="Z9" s="404"/>
      <c r="AA9" s="404"/>
      <c r="AB9" s="404"/>
      <c r="AC9" s="404"/>
      <c r="AD9" s="404"/>
      <c r="AE9" s="404"/>
      <c r="AF9" s="404"/>
      <c r="AG9" s="404"/>
      <c r="AH9" s="404"/>
      <c r="AI9" s="404"/>
      <c r="AJ9" s="404"/>
      <c r="AK9" s="404"/>
      <c r="AL9" s="405"/>
      <c r="AM9" s="475" t="s">
        <v>109</v>
      </c>
      <c r="AN9" s="476"/>
      <c r="AO9" s="476"/>
      <c r="AP9" s="476"/>
      <c r="AQ9" s="476"/>
      <c r="AR9" s="476"/>
      <c r="AS9" s="476"/>
      <c r="AT9" s="477"/>
      <c r="AU9" s="478" t="s">
        <v>88</v>
      </c>
      <c r="AV9" s="479"/>
      <c r="AW9" s="479"/>
      <c r="AX9" s="479"/>
      <c r="AY9" s="480" t="s">
        <v>110</v>
      </c>
      <c r="AZ9" s="481"/>
      <c r="BA9" s="481"/>
      <c r="BB9" s="481"/>
      <c r="BC9" s="481"/>
      <c r="BD9" s="481"/>
      <c r="BE9" s="481"/>
      <c r="BF9" s="481"/>
      <c r="BG9" s="481"/>
      <c r="BH9" s="481"/>
      <c r="BI9" s="481"/>
      <c r="BJ9" s="481"/>
      <c r="BK9" s="481"/>
      <c r="BL9" s="481"/>
      <c r="BM9" s="482"/>
      <c r="BN9" s="446">
        <v>137321</v>
      </c>
      <c r="BO9" s="447"/>
      <c r="BP9" s="447"/>
      <c r="BQ9" s="447"/>
      <c r="BR9" s="447"/>
      <c r="BS9" s="447"/>
      <c r="BT9" s="447"/>
      <c r="BU9" s="448"/>
      <c r="BV9" s="446">
        <v>18091</v>
      </c>
      <c r="BW9" s="447"/>
      <c r="BX9" s="447"/>
      <c r="BY9" s="447"/>
      <c r="BZ9" s="447"/>
      <c r="CA9" s="447"/>
      <c r="CB9" s="447"/>
      <c r="CC9" s="448"/>
      <c r="CD9" s="449" t="s">
        <v>111</v>
      </c>
      <c r="CE9" s="450"/>
      <c r="CF9" s="450"/>
      <c r="CG9" s="450"/>
      <c r="CH9" s="450"/>
      <c r="CI9" s="450"/>
      <c r="CJ9" s="450"/>
      <c r="CK9" s="450"/>
      <c r="CL9" s="450"/>
      <c r="CM9" s="450"/>
      <c r="CN9" s="450"/>
      <c r="CO9" s="450"/>
      <c r="CP9" s="450"/>
      <c r="CQ9" s="450"/>
      <c r="CR9" s="450"/>
      <c r="CS9" s="451"/>
      <c r="CT9" s="443">
        <v>8.9</v>
      </c>
      <c r="CU9" s="444"/>
      <c r="CV9" s="444"/>
      <c r="CW9" s="444"/>
      <c r="CX9" s="444"/>
      <c r="CY9" s="444"/>
      <c r="CZ9" s="444"/>
      <c r="DA9" s="445"/>
      <c r="DB9" s="443">
        <v>10.6</v>
      </c>
      <c r="DC9" s="444"/>
      <c r="DD9" s="444"/>
      <c r="DE9" s="444"/>
      <c r="DF9" s="444"/>
      <c r="DG9" s="444"/>
      <c r="DH9" s="444"/>
      <c r="DI9" s="445"/>
      <c r="DJ9" s="165"/>
      <c r="DK9" s="165"/>
      <c r="DL9" s="165"/>
      <c r="DM9" s="165"/>
      <c r="DN9" s="165"/>
      <c r="DO9" s="165"/>
    </row>
    <row r="10" spans="1:119" ht="18.75" customHeight="1" thickBot="1" x14ac:dyDescent="0.2">
      <c r="A10" s="166"/>
      <c r="B10" s="440"/>
      <c r="C10" s="441"/>
      <c r="D10" s="441"/>
      <c r="E10" s="441"/>
      <c r="F10" s="441"/>
      <c r="G10" s="441"/>
      <c r="H10" s="441"/>
      <c r="I10" s="441"/>
      <c r="J10" s="441"/>
      <c r="K10" s="489"/>
      <c r="L10" s="496" t="s">
        <v>112</v>
      </c>
      <c r="M10" s="476"/>
      <c r="N10" s="476"/>
      <c r="O10" s="476"/>
      <c r="P10" s="476"/>
      <c r="Q10" s="477"/>
      <c r="R10" s="497">
        <v>1367</v>
      </c>
      <c r="S10" s="498"/>
      <c r="T10" s="498"/>
      <c r="U10" s="498"/>
      <c r="V10" s="499"/>
      <c r="W10" s="434"/>
      <c r="X10" s="435"/>
      <c r="Y10" s="435"/>
      <c r="Z10" s="435"/>
      <c r="AA10" s="435"/>
      <c r="AB10" s="435"/>
      <c r="AC10" s="435"/>
      <c r="AD10" s="435"/>
      <c r="AE10" s="435"/>
      <c r="AF10" s="435"/>
      <c r="AG10" s="435"/>
      <c r="AH10" s="435"/>
      <c r="AI10" s="435"/>
      <c r="AJ10" s="435"/>
      <c r="AK10" s="435"/>
      <c r="AL10" s="438"/>
      <c r="AM10" s="475" t="s">
        <v>113</v>
      </c>
      <c r="AN10" s="476"/>
      <c r="AO10" s="476"/>
      <c r="AP10" s="476"/>
      <c r="AQ10" s="476"/>
      <c r="AR10" s="476"/>
      <c r="AS10" s="476"/>
      <c r="AT10" s="477"/>
      <c r="AU10" s="478" t="s">
        <v>114</v>
      </c>
      <c r="AV10" s="479"/>
      <c r="AW10" s="479"/>
      <c r="AX10" s="479"/>
      <c r="AY10" s="480" t="s">
        <v>115</v>
      </c>
      <c r="AZ10" s="481"/>
      <c r="BA10" s="481"/>
      <c r="BB10" s="481"/>
      <c r="BC10" s="481"/>
      <c r="BD10" s="481"/>
      <c r="BE10" s="481"/>
      <c r="BF10" s="481"/>
      <c r="BG10" s="481"/>
      <c r="BH10" s="481"/>
      <c r="BI10" s="481"/>
      <c r="BJ10" s="481"/>
      <c r="BK10" s="481"/>
      <c r="BL10" s="481"/>
      <c r="BM10" s="482"/>
      <c r="BN10" s="446">
        <v>4048</v>
      </c>
      <c r="BO10" s="447"/>
      <c r="BP10" s="447"/>
      <c r="BQ10" s="447"/>
      <c r="BR10" s="447"/>
      <c r="BS10" s="447"/>
      <c r="BT10" s="447"/>
      <c r="BU10" s="448"/>
      <c r="BV10" s="446">
        <v>4204</v>
      </c>
      <c r="BW10" s="447"/>
      <c r="BX10" s="447"/>
      <c r="BY10" s="447"/>
      <c r="BZ10" s="447"/>
      <c r="CA10" s="447"/>
      <c r="CB10" s="447"/>
      <c r="CC10" s="448"/>
      <c r="CD10" s="170" t="s">
        <v>116</v>
      </c>
      <c r="CE10" s="171"/>
      <c r="CF10" s="171"/>
      <c r="CG10" s="171"/>
      <c r="CH10" s="171"/>
      <c r="CI10" s="171"/>
      <c r="CJ10" s="171"/>
      <c r="CK10" s="171"/>
      <c r="CL10" s="171"/>
      <c r="CM10" s="171"/>
      <c r="CN10" s="171"/>
      <c r="CO10" s="171"/>
      <c r="CP10" s="171"/>
      <c r="CQ10" s="171"/>
      <c r="CR10" s="171"/>
      <c r="CS10" s="172"/>
      <c r="CT10" s="173"/>
      <c r="CU10" s="174"/>
      <c r="CV10" s="174"/>
      <c r="CW10" s="174"/>
      <c r="CX10" s="174"/>
      <c r="CY10" s="174"/>
      <c r="CZ10" s="174"/>
      <c r="DA10" s="175"/>
      <c r="DB10" s="173"/>
      <c r="DC10" s="174"/>
      <c r="DD10" s="174"/>
      <c r="DE10" s="174"/>
      <c r="DF10" s="174"/>
      <c r="DG10" s="174"/>
      <c r="DH10" s="174"/>
      <c r="DI10" s="175"/>
      <c r="DJ10" s="165"/>
      <c r="DK10" s="165"/>
      <c r="DL10" s="165"/>
      <c r="DM10" s="165"/>
      <c r="DN10" s="165"/>
      <c r="DO10" s="165"/>
    </row>
    <row r="11" spans="1:119" ht="18.75" customHeight="1" thickBot="1" x14ac:dyDescent="0.2">
      <c r="A11" s="166"/>
      <c r="B11" s="440"/>
      <c r="C11" s="441"/>
      <c r="D11" s="441"/>
      <c r="E11" s="441"/>
      <c r="F11" s="441"/>
      <c r="G11" s="441"/>
      <c r="H11" s="441"/>
      <c r="I11" s="441"/>
      <c r="J11" s="441"/>
      <c r="K11" s="489"/>
      <c r="L11" s="500" t="s">
        <v>117</v>
      </c>
      <c r="M11" s="501"/>
      <c r="N11" s="501"/>
      <c r="O11" s="501"/>
      <c r="P11" s="501"/>
      <c r="Q11" s="502"/>
      <c r="R11" s="503" t="s">
        <v>118</v>
      </c>
      <c r="S11" s="504"/>
      <c r="T11" s="504"/>
      <c r="U11" s="504"/>
      <c r="V11" s="505"/>
      <c r="W11" s="434"/>
      <c r="X11" s="435"/>
      <c r="Y11" s="435"/>
      <c r="Z11" s="435"/>
      <c r="AA11" s="435"/>
      <c r="AB11" s="435"/>
      <c r="AC11" s="435"/>
      <c r="AD11" s="435"/>
      <c r="AE11" s="435"/>
      <c r="AF11" s="435"/>
      <c r="AG11" s="435"/>
      <c r="AH11" s="435"/>
      <c r="AI11" s="435"/>
      <c r="AJ11" s="435"/>
      <c r="AK11" s="435"/>
      <c r="AL11" s="438"/>
      <c r="AM11" s="475" t="s">
        <v>119</v>
      </c>
      <c r="AN11" s="476"/>
      <c r="AO11" s="476"/>
      <c r="AP11" s="476"/>
      <c r="AQ11" s="476"/>
      <c r="AR11" s="476"/>
      <c r="AS11" s="476"/>
      <c r="AT11" s="477"/>
      <c r="AU11" s="478" t="s">
        <v>120</v>
      </c>
      <c r="AV11" s="479"/>
      <c r="AW11" s="479"/>
      <c r="AX11" s="479"/>
      <c r="AY11" s="480" t="s">
        <v>121</v>
      </c>
      <c r="AZ11" s="481"/>
      <c r="BA11" s="481"/>
      <c r="BB11" s="481"/>
      <c r="BC11" s="481"/>
      <c r="BD11" s="481"/>
      <c r="BE11" s="481"/>
      <c r="BF11" s="481"/>
      <c r="BG11" s="481"/>
      <c r="BH11" s="481"/>
      <c r="BI11" s="481"/>
      <c r="BJ11" s="481"/>
      <c r="BK11" s="481"/>
      <c r="BL11" s="481"/>
      <c r="BM11" s="482"/>
      <c r="BN11" s="446">
        <v>1200</v>
      </c>
      <c r="BO11" s="447"/>
      <c r="BP11" s="447"/>
      <c r="BQ11" s="447"/>
      <c r="BR11" s="447"/>
      <c r="BS11" s="447"/>
      <c r="BT11" s="447"/>
      <c r="BU11" s="448"/>
      <c r="BV11" s="446">
        <v>26600</v>
      </c>
      <c r="BW11" s="447"/>
      <c r="BX11" s="447"/>
      <c r="BY11" s="447"/>
      <c r="BZ11" s="447"/>
      <c r="CA11" s="447"/>
      <c r="CB11" s="447"/>
      <c r="CC11" s="448"/>
      <c r="CD11" s="449" t="s">
        <v>122</v>
      </c>
      <c r="CE11" s="450"/>
      <c r="CF11" s="450"/>
      <c r="CG11" s="450"/>
      <c r="CH11" s="450"/>
      <c r="CI11" s="450"/>
      <c r="CJ11" s="450"/>
      <c r="CK11" s="450"/>
      <c r="CL11" s="450"/>
      <c r="CM11" s="450"/>
      <c r="CN11" s="450"/>
      <c r="CO11" s="450"/>
      <c r="CP11" s="450"/>
      <c r="CQ11" s="450"/>
      <c r="CR11" s="450"/>
      <c r="CS11" s="451"/>
      <c r="CT11" s="486" t="s">
        <v>123</v>
      </c>
      <c r="CU11" s="487"/>
      <c r="CV11" s="487"/>
      <c r="CW11" s="487"/>
      <c r="CX11" s="487"/>
      <c r="CY11" s="487"/>
      <c r="CZ11" s="487"/>
      <c r="DA11" s="488"/>
      <c r="DB11" s="486" t="s">
        <v>123</v>
      </c>
      <c r="DC11" s="487"/>
      <c r="DD11" s="487"/>
      <c r="DE11" s="487"/>
      <c r="DF11" s="487"/>
      <c r="DG11" s="487"/>
      <c r="DH11" s="487"/>
      <c r="DI11" s="488"/>
      <c r="DJ11" s="165"/>
      <c r="DK11" s="165"/>
      <c r="DL11" s="165"/>
      <c r="DM11" s="165"/>
      <c r="DN11" s="165"/>
      <c r="DO11" s="165"/>
    </row>
    <row r="12" spans="1:119" ht="18.75" customHeight="1" x14ac:dyDescent="0.15">
      <c r="A12" s="166"/>
      <c r="B12" s="506" t="s">
        <v>124</v>
      </c>
      <c r="C12" s="507"/>
      <c r="D12" s="507"/>
      <c r="E12" s="507"/>
      <c r="F12" s="507"/>
      <c r="G12" s="507"/>
      <c r="H12" s="507"/>
      <c r="I12" s="507"/>
      <c r="J12" s="507"/>
      <c r="K12" s="508"/>
      <c r="L12" s="515" t="s">
        <v>125</v>
      </c>
      <c r="M12" s="516"/>
      <c r="N12" s="516"/>
      <c r="O12" s="516"/>
      <c r="P12" s="516"/>
      <c r="Q12" s="517"/>
      <c r="R12" s="518">
        <v>1318</v>
      </c>
      <c r="S12" s="519"/>
      <c r="T12" s="519"/>
      <c r="U12" s="519"/>
      <c r="V12" s="520"/>
      <c r="W12" s="521" t="s">
        <v>1</v>
      </c>
      <c r="X12" s="479"/>
      <c r="Y12" s="479"/>
      <c r="Z12" s="479"/>
      <c r="AA12" s="479"/>
      <c r="AB12" s="522"/>
      <c r="AC12" s="478" t="s">
        <v>126</v>
      </c>
      <c r="AD12" s="479"/>
      <c r="AE12" s="479"/>
      <c r="AF12" s="479"/>
      <c r="AG12" s="522"/>
      <c r="AH12" s="478" t="s">
        <v>127</v>
      </c>
      <c r="AI12" s="479"/>
      <c r="AJ12" s="479"/>
      <c r="AK12" s="479"/>
      <c r="AL12" s="523"/>
      <c r="AM12" s="475" t="s">
        <v>128</v>
      </c>
      <c r="AN12" s="476"/>
      <c r="AO12" s="476"/>
      <c r="AP12" s="476"/>
      <c r="AQ12" s="476"/>
      <c r="AR12" s="476"/>
      <c r="AS12" s="476"/>
      <c r="AT12" s="477"/>
      <c r="AU12" s="478" t="s">
        <v>129</v>
      </c>
      <c r="AV12" s="479"/>
      <c r="AW12" s="479"/>
      <c r="AX12" s="479"/>
      <c r="AY12" s="480" t="s">
        <v>130</v>
      </c>
      <c r="AZ12" s="481"/>
      <c r="BA12" s="481"/>
      <c r="BB12" s="481"/>
      <c r="BC12" s="481"/>
      <c r="BD12" s="481"/>
      <c r="BE12" s="481"/>
      <c r="BF12" s="481"/>
      <c r="BG12" s="481"/>
      <c r="BH12" s="481"/>
      <c r="BI12" s="481"/>
      <c r="BJ12" s="481"/>
      <c r="BK12" s="481"/>
      <c r="BL12" s="481"/>
      <c r="BM12" s="482"/>
      <c r="BN12" s="446">
        <v>200000</v>
      </c>
      <c r="BO12" s="447"/>
      <c r="BP12" s="447"/>
      <c r="BQ12" s="447"/>
      <c r="BR12" s="447"/>
      <c r="BS12" s="447"/>
      <c r="BT12" s="447"/>
      <c r="BU12" s="448"/>
      <c r="BV12" s="446">
        <v>0</v>
      </c>
      <c r="BW12" s="447"/>
      <c r="BX12" s="447"/>
      <c r="BY12" s="447"/>
      <c r="BZ12" s="447"/>
      <c r="CA12" s="447"/>
      <c r="CB12" s="447"/>
      <c r="CC12" s="448"/>
      <c r="CD12" s="449" t="s">
        <v>131</v>
      </c>
      <c r="CE12" s="450"/>
      <c r="CF12" s="450"/>
      <c r="CG12" s="450"/>
      <c r="CH12" s="450"/>
      <c r="CI12" s="450"/>
      <c r="CJ12" s="450"/>
      <c r="CK12" s="450"/>
      <c r="CL12" s="450"/>
      <c r="CM12" s="450"/>
      <c r="CN12" s="450"/>
      <c r="CO12" s="450"/>
      <c r="CP12" s="450"/>
      <c r="CQ12" s="450"/>
      <c r="CR12" s="450"/>
      <c r="CS12" s="451"/>
      <c r="CT12" s="486" t="s">
        <v>132</v>
      </c>
      <c r="CU12" s="487"/>
      <c r="CV12" s="487"/>
      <c r="CW12" s="487"/>
      <c r="CX12" s="487"/>
      <c r="CY12" s="487"/>
      <c r="CZ12" s="487"/>
      <c r="DA12" s="488"/>
      <c r="DB12" s="486" t="s">
        <v>123</v>
      </c>
      <c r="DC12" s="487"/>
      <c r="DD12" s="487"/>
      <c r="DE12" s="487"/>
      <c r="DF12" s="487"/>
      <c r="DG12" s="487"/>
      <c r="DH12" s="487"/>
      <c r="DI12" s="488"/>
      <c r="DJ12" s="165"/>
      <c r="DK12" s="165"/>
      <c r="DL12" s="165"/>
      <c r="DM12" s="165"/>
      <c r="DN12" s="165"/>
      <c r="DO12" s="165"/>
    </row>
    <row r="13" spans="1:119" ht="18.75" customHeight="1" x14ac:dyDescent="0.15">
      <c r="A13" s="166"/>
      <c r="B13" s="509"/>
      <c r="C13" s="510"/>
      <c r="D13" s="510"/>
      <c r="E13" s="510"/>
      <c r="F13" s="510"/>
      <c r="G13" s="510"/>
      <c r="H13" s="510"/>
      <c r="I13" s="510"/>
      <c r="J13" s="510"/>
      <c r="K13" s="511"/>
      <c r="L13" s="176"/>
      <c r="M13" s="534" t="s">
        <v>133</v>
      </c>
      <c r="N13" s="535"/>
      <c r="O13" s="535"/>
      <c r="P13" s="535"/>
      <c r="Q13" s="536"/>
      <c r="R13" s="527">
        <v>1314</v>
      </c>
      <c r="S13" s="528"/>
      <c r="T13" s="528"/>
      <c r="U13" s="528"/>
      <c r="V13" s="529"/>
      <c r="W13" s="462" t="s">
        <v>134</v>
      </c>
      <c r="X13" s="463"/>
      <c r="Y13" s="463"/>
      <c r="Z13" s="463"/>
      <c r="AA13" s="463"/>
      <c r="AB13" s="453"/>
      <c r="AC13" s="497">
        <v>240</v>
      </c>
      <c r="AD13" s="498"/>
      <c r="AE13" s="498"/>
      <c r="AF13" s="498"/>
      <c r="AG13" s="537"/>
      <c r="AH13" s="497">
        <v>284</v>
      </c>
      <c r="AI13" s="498"/>
      <c r="AJ13" s="498"/>
      <c r="AK13" s="498"/>
      <c r="AL13" s="499"/>
      <c r="AM13" s="475" t="s">
        <v>135</v>
      </c>
      <c r="AN13" s="476"/>
      <c r="AO13" s="476"/>
      <c r="AP13" s="476"/>
      <c r="AQ13" s="476"/>
      <c r="AR13" s="476"/>
      <c r="AS13" s="476"/>
      <c r="AT13" s="477"/>
      <c r="AU13" s="478" t="s">
        <v>136</v>
      </c>
      <c r="AV13" s="479"/>
      <c r="AW13" s="479"/>
      <c r="AX13" s="479"/>
      <c r="AY13" s="480" t="s">
        <v>137</v>
      </c>
      <c r="AZ13" s="481"/>
      <c r="BA13" s="481"/>
      <c r="BB13" s="481"/>
      <c r="BC13" s="481"/>
      <c r="BD13" s="481"/>
      <c r="BE13" s="481"/>
      <c r="BF13" s="481"/>
      <c r="BG13" s="481"/>
      <c r="BH13" s="481"/>
      <c r="BI13" s="481"/>
      <c r="BJ13" s="481"/>
      <c r="BK13" s="481"/>
      <c r="BL13" s="481"/>
      <c r="BM13" s="482"/>
      <c r="BN13" s="446">
        <v>-57431</v>
      </c>
      <c r="BO13" s="447"/>
      <c r="BP13" s="447"/>
      <c r="BQ13" s="447"/>
      <c r="BR13" s="447"/>
      <c r="BS13" s="447"/>
      <c r="BT13" s="447"/>
      <c r="BU13" s="448"/>
      <c r="BV13" s="446">
        <v>48895</v>
      </c>
      <c r="BW13" s="447"/>
      <c r="BX13" s="447"/>
      <c r="BY13" s="447"/>
      <c r="BZ13" s="447"/>
      <c r="CA13" s="447"/>
      <c r="CB13" s="447"/>
      <c r="CC13" s="448"/>
      <c r="CD13" s="449" t="s">
        <v>138</v>
      </c>
      <c r="CE13" s="450"/>
      <c r="CF13" s="450"/>
      <c r="CG13" s="450"/>
      <c r="CH13" s="450"/>
      <c r="CI13" s="450"/>
      <c r="CJ13" s="450"/>
      <c r="CK13" s="450"/>
      <c r="CL13" s="450"/>
      <c r="CM13" s="450"/>
      <c r="CN13" s="450"/>
      <c r="CO13" s="450"/>
      <c r="CP13" s="450"/>
      <c r="CQ13" s="450"/>
      <c r="CR13" s="450"/>
      <c r="CS13" s="451"/>
      <c r="CT13" s="443">
        <v>-3.8</v>
      </c>
      <c r="CU13" s="444"/>
      <c r="CV13" s="444"/>
      <c r="CW13" s="444"/>
      <c r="CX13" s="444"/>
      <c r="CY13" s="444"/>
      <c r="CZ13" s="444"/>
      <c r="DA13" s="445"/>
      <c r="DB13" s="443">
        <v>-3</v>
      </c>
      <c r="DC13" s="444"/>
      <c r="DD13" s="444"/>
      <c r="DE13" s="444"/>
      <c r="DF13" s="444"/>
      <c r="DG13" s="444"/>
      <c r="DH13" s="444"/>
      <c r="DI13" s="445"/>
      <c r="DJ13" s="165"/>
      <c r="DK13" s="165"/>
      <c r="DL13" s="165"/>
      <c r="DM13" s="165"/>
      <c r="DN13" s="165"/>
      <c r="DO13" s="165"/>
    </row>
    <row r="14" spans="1:119" ht="18.75" customHeight="1" thickBot="1" x14ac:dyDescent="0.2">
      <c r="A14" s="166"/>
      <c r="B14" s="509"/>
      <c r="C14" s="510"/>
      <c r="D14" s="510"/>
      <c r="E14" s="510"/>
      <c r="F14" s="510"/>
      <c r="G14" s="510"/>
      <c r="H14" s="510"/>
      <c r="I14" s="510"/>
      <c r="J14" s="510"/>
      <c r="K14" s="511"/>
      <c r="L14" s="524" t="s">
        <v>139</v>
      </c>
      <c r="M14" s="525"/>
      <c r="N14" s="525"/>
      <c r="O14" s="525"/>
      <c r="P14" s="525"/>
      <c r="Q14" s="526"/>
      <c r="R14" s="527">
        <v>1349</v>
      </c>
      <c r="S14" s="528"/>
      <c r="T14" s="528"/>
      <c r="U14" s="528"/>
      <c r="V14" s="529"/>
      <c r="W14" s="436"/>
      <c r="X14" s="437"/>
      <c r="Y14" s="437"/>
      <c r="Z14" s="437"/>
      <c r="AA14" s="437"/>
      <c r="AB14" s="426"/>
      <c r="AC14" s="530">
        <v>35.6</v>
      </c>
      <c r="AD14" s="531"/>
      <c r="AE14" s="531"/>
      <c r="AF14" s="531"/>
      <c r="AG14" s="532"/>
      <c r="AH14" s="530">
        <v>40</v>
      </c>
      <c r="AI14" s="531"/>
      <c r="AJ14" s="531"/>
      <c r="AK14" s="531"/>
      <c r="AL14" s="533"/>
      <c r="AM14" s="475"/>
      <c r="AN14" s="476"/>
      <c r="AO14" s="476"/>
      <c r="AP14" s="476"/>
      <c r="AQ14" s="476"/>
      <c r="AR14" s="476"/>
      <c r="AS14" s="476"/>
      <c r="AT14" s="477"/>
      <c r="AU14" s="478"/>
      <c r="AV14" s="479"/>
      <c r="AW14" s="479"/>
      <c r="AX14" s="479"/>
      <c r="AY14" s="480"/>
      <c r="AZ14" s="481"/>
      <c r="BA14" s="481"/>
      <c r="BB14" s="481"/>
      <c r="BC14" s="481"/>
      <c r="BD14" s="481"/>
      <c r="BE14" s="481"/>
      <c r="BF14" s="481"/>
      <c r="BG14" s="481"/>
      <c r="BH14" s="481"/>
      <c r="BI14" s="481"/>
      <c r="BJ14" s="481"/>
      <c r="BK14" s="481"/>
      <c r="BL14" s="481"/>
      <c r="BM14" s="482"/>
      <c r="BN14" s="446"/>
      <c r="BO14" s="447"/>
      <c r="BP14" s="447"/>
      <c r="BQ14" s="447"/>
      <c r="BR14" s="447"/>
      <c r="BS14" s="447"/>
      <c r="BT14" s="447"/>
      <c r="BU14" s="448"/>
      <c r="BV14" s="446"/>
      <c r="BW14" s="447"/>
      <c r="BX14" s="447"/>
      <c r="BY14" s="447"/>
      <c r="BZ14" s="447"/>
      <c r="CA14" s="447"/>
      <c r="CB14" s="447"/>
      <c r="CC14" s="448"/>
      <c r="CD14" s="538" t="s">
        <v>140</v>
      </c>
      <c r="CE14" s="539"/>
      <c r="CF14" s="539"/>
      <c r="CG14" s="539"/>
      <c r="CH14" s="539"/>
      <c r="CI14" s="539"/>
      <c r="CJ14" s="539"/>
      <c r="CK14" s="539"/>
      <c r="CL14" s="539"/>
      <c r="CM14" s="539"/>
      <c r="CN14" s="539"/>
      <c r="CO14" s="539"/>
      <c r="CP14" s="539"/>
      <c r="CQ14" s="539"/>
      <c r="CR14" s="539"/>
      <c r="CS14" s="540"/>
      <c r="CT14" s="541" t="s">
        <v>141</v>
      </c>
      <c r="CU14" s="542"/>
      <c r="CV14" s="542"/>
      <c r="CW14" s="542"/>
      <c r="CX14" s="542"/>
      <c r="CY14" s="542"/>
      <c r="CZ14" s="542"/>
      <c r="DA14" s="543"/>
      <c r="DB14" s="541" t="s">
        <v>132</v>
      </c>
      <c r="DC14" s="542"/>
      <c r="DD14" s="542"/>
      <c r="DE14" s="542"/>
      <c r="DF14" s="542"/>
      <c r="DG14" s="542"/>
      <c r="DH14" s="542"/>
      <c r="DI14" s="543"/>
      <c r="DJ14" s="165"/>
      <c r="DK14" s="165"/>
      <c r="DL14" s="165"/>
      <c r="DM14" s="165"/>
      <c r="DN14" s="165"/>
      <c r="DO14" s="165"/>
    </row>
    <row r="15" spans="1:119" ht="18.75" customHeight="1" x14ac:dyDescent="0.15">
      <c r="A15" s="166"/>
      <c r="B15" s="509"/>
      <c r="C15" s="510"/>
      <c r="D15" s="510"/>
      <c r="E15" s="510"/>
      <c r="F15" s="510"/>
      <c r="G15" s="510"/>
      <c r="H15" s="510"/>
      <c r="I15" s="510"/>
      <c r="J15" s="510"/>
      <c r="K15" s="511"/>
      <c r="L15" s="176"/>
      <c r="M15" s="534" t="s">
        <v>133</v>
      </c>
      <c r="N15" s="535"/>
      <c r="O15" s="535"/>
      <c r="P15" s="535"/>
      <c r="Q15" s="536"/>
      <c r="R15" s="527">
        <v>1345</v>
      </c>
      <c r="S15" s="528"/>
      <c r="T15" s="528"/>
      <c r="U15" s="528"/>
      <c r="V15" s="529"/>
      <c r="W15" s="462" t="s">
        <v>142</v>
      </c>
      <c r="X15" s="463"/>
      <c r="Y15" s="463"/>
      <c r="Z15" s="463"/>
      <c r="AA15" s="463"/>
      <c r="AB15" s="453"/>
      <c r="AC15" s="497">
        <v>113</v>
      </c>
      <c r="AD15" s="498"/>
      <c r="AE15" s="498"/>
      <c r="AF15" s="498"/>
      <c r="AG15" s="537"/>
      <c r="AH15" s="497">
        <v>135</v>
      </c>
      <c r="AI15" s="498"/>
      <c r="AJ15" s="498"/>
      <c r="AK15" s="498"/>
      <c r="AL15" s="499"/>
      <c r="AM15" s="475"/>
      <c r="AN15" s="476"/>
      <c r="AO15" s="476"/>
      <c r="AP15" s="476"/>
      <c r="AQ15" s="476"/>
      <c r="AR15" s="476"/>
      <c r="AS15" s="476"/>
      <c r="AT15" s="477"/>
      <c r="AU15" s="478"/>
      <c r="AV15" s="479"/>
      <c r="AW15" s="479"/>
      <c r="AX15" s="479"/>
      <c r="AY15" s="406" t="s">
        <v>143</v>
      </c>
      <c r="AZ15" s="407"/>
      <c r="BA15" s="407"/>
      <c r="BB15" s="407"/>
      <c r="BC15" s="407"/>
      <c r="BD15" s="407"/>
      <c r="BE15" s="407"/>
      <c r="BF15" s="407"/>
      <c r="BG15" s="407"/>
      <c r="BH15" s="407"/>
      <c r="BI15" s="407"/>
      <c r="BJ15" s="407"/>
      <c r="BK15" s="407"/>
      <c r="BL15" s="407"/>
      <c r="BM15" s="408"/>
      <c r="BN15" s="409">
        <v>202350</v>
      </c>
      <c r="BO15" s="410"/>
      <c r="BP15" s="410"/>
      <c r="BQ15" s="410"/>
      <c r="BR15" s="410"/>
      <c r="BS15" s="410"/>
      <c r="BT15" s="410"/>
      <c r="BU15" s="411"/>
      <c r="BV15" s="409">
        <v>193148</v>
      </c>
      <c r="BW15" s="410"/>
      <c r="BX15" s="410"/>
      <c r="BY15" s="410"/>
      <c r="BZ15" s="410"/>
      <c r="CA15" s="410"/>
      <c r="CB15" s="410"/>
      <c r="CC15" s="411"/>
      <c r="CD15" s="544" t="s">
        <v>144</v>
      </c>
      <c r="CE15" s="545"/>
      <c r="CF15" s="545"/>
      <c r="CG15" s="545"/>
      <c r="CH15" s="545"/>
      <c r="CI15" s="545"/>
      <c r="CJ15" s="545"/>
      <c r="CK15" s="545"/>
      <c r="CL15" s="545"/>
      <c r="CM15" s="545"/>
      <c r="CN15" s="545"/>
      <c r="CO15" s="545"/>
      <c r="CP15" s="545"/>
      <c r="CQ15" s="545"/>
      <c r="CR15" s="545"/>
      <c r="CS15" s="546"/>
      <c r="CT15" s="177"/>
      <c r="CU15" s="178"/>
      <c r="CV15" s="178"/>
      <c r="CW15" s="178"/>
      <c r="CX15" s="178"/>
      <c r="CY15" s="178"/>
      <c r="CZ15" s="178"/>
      <c r="DA15" s="179"/>
      <c r="DB15" s="177"/>
      <c r="DC15" s="178"/>
      <c r="DD15" s="178"/>
      <c r="DE15" s="178"/>
      <c r="DF15" s="178"/>
      <c r="DG15" s="178"/>
      <c r="DH15" s="178"/>
      <c r="DI15" s="179"/>
      <c r="DJ15" s="165"/>
      <c r="DK15" s="165"/>
      <c r="DL15" s="165"/>
      <c r="DM15" s="165"/>
      <c r="DN15" s="165"/>
      <c r="DO15" s="165"/>
    </row>
    <row r="16" spans="1:119" ht="18.75" customHeight="1" x14ac:dyDescent="0.15">
      <c r="A16" s="166"/>
      <c r="B16" s="509"/>
      <c r="C16" s="510"/>
      <c r="D16" s="510"/>
      <c r="E16" s="510"/>
      <c r="F16" s="510"/>
      <c r="G16" s="510"/>
      <c r="H16" s="510"/>
      <c r="I16" s="510"/>
      <c r="J16" s="510"/>
      <c r="K16" s="511"/>
      <c r="L16" s="524" t="s">
        <v>145</v>
      </c>
      <c r="M16" s="555"/>
      <c r="N16" s="555"/>
      <c r="O16" s="555"/>
      <c r="P16" s="555"/>
      <c r="Q16" s="556"/>
      <c r="R16" s="547" t="s">
        <v>146</v>
      </c>
      <c r="S16" s="548"/>
      <c r="T16" s="548"/>
      <c r="U16" s="548"/>
      <c r="V16" s="549"/>
      <c r="W16" s="436"/>
      <c r="X16" s="437"/>
      <c r="Y16" s="437"/>
      <c r="Z16" s="437"/>
      <c r="AA16" s="437"/>
      <c r="AB16" s="426"/>
      <c r="AC16" s="530">
        <v>16.7</v>
      </c>
      <c r="AD16" s="531"/>
      <c r="AE16" s="531"/>
      <c r="AF16" s="531"/>
      <c r="AG16" s="532"/>
      <c r="AH16" s="530">
        <v>19</v>
      </c>
      <c r="AI16" s="531"/>
      <c r="AJ16" s="531"/>
      <c r="AK16" s="531"/>
      <c r="AL16" s="533"/>
      <c r="AM16" s="475"/>
      <c r="AN16" s="476"/>
      <c r="AO16" s="476"/>
      <c r="AP16" s="476"/>
      <c r="AQ16" s="476"/>
      <c r="AR16" s="476"/>
      <c r="AS16" s="476"/>
      <c r="AT16" s="477"/>
      <c r="AU16" s="478"/>
      <c r="AV16" s="479"/>
      <c r="AW16" s="479"/>
      <c r="AX16" s="479"/>
      <c r="AY16" s="480" t="s">
        <v>147</v>
      </c>
      <c r="AZ16" s="481"/>
      <c r="BA16" s="481"/>
      <c r="BB16" s="481"/>
      <c r="BC16" s="481"/>
      <c r="BD16" s="481"/>
      <c r="BE16" s="481"/>
      <c r="BF16" s="481"/>
      <c r="BG16" s="481"/>
      <c r="BH16" s="481"/>
      <c r="BI16" s="481"/>
      <c r="BJ16" s="481"/>
      <c r="BK16" s="481"/>
      <c r="BL16" s="481"/>
      <c r="BM16" s="482"/>
      <c r="BN16" s="446">
        <v>1072691</v>
      </c>
      <c r="BO16" s="447"/>
      <c r="BP16" s="447"/>
      <c r="BQ16" s="447"/>
      <c r="BR16" s="447"/>
      <c r="BS16" s="447"/>
      <c r="BT16" s="447"/>
      <c r="BU16" s="448"/>
      <c r="BV16" s="446">
        <v>1125239</v>
      </c>
      <c r="BW16" s="447"/>
      <c r="BX16" s="447"/>
      <c r="BY16" s="447"/>
      <c r="BZ16" s="447"/>
      <c r="CA16" s="447"/>
      <c r="CB16" s="447"/>
      <c r="CC16" s="448"/>
      <c r="CD16" s="180"/>
      <c r="CE16" s="553"/>
      <c r="CF16" s="553"/>
      <c r="CG16" s="553"/>
      <c r="CH16" s="553"/>
      <c r="CI16" s="553"/>
      <c r="CJ16" s="553"/>
      <c r="CK16" s="553"/>
      <c r="CL16" s="553"/>
      <c r="CM16" s="553"/>
      <c r="CN16" s="553"/>
      <c r="CO16" s="553"/>
      <c r="CP16" s="553"/>
      <c r="CQ16" s="553"/>
      <c r="CR16" s="553"/>
      <c r="CS16" s="554"/>
      <c r="CT16" s="443"/>
      <c r="CU16" s="444"/>
      <c r="CV16" s="444"/>
      <c r="CW16" s="444"/>
      <c r="CX16" s="444"/>
      <c r="CY16" s="444"/>
      <c r="CZ16" s="444"/>
      <c r="DA16" s="445"/>
      <c r="DB16" s="443"/>
      <c r="DC16" s="444"/>
      <c r="DD16" s="444"/>
      <c r="DE16" s="444"/>
      <c r="DF16" s="444"/>
      <c r="DG16" s="444"/>
      <c r="DH16" s="444"/>
      <c r="DI16" s="445"/>
      <c r="DJ16" s="165"/>
      <c r="DK16" s="165"/>
      <c r="DL16" s="165"/>
      <c r="DM16" s="165"/>
      <c r="DN16" s="165"/>
      <c r="DO16" s="165"/>
    </row>
    <row r="17" spans="1:119" ht="18.75" customHeight="1" thickBot="1" x14ac:dyDescent="0.2">
      <c r="A17" s="166"/>
      <c r="B17" s="512"/>
      <c r="C17" s="513"/>
      <c r="D17" s="513"/>
      <c r="E17" s="513"/>
      <c r="F17" s="513"/>
      <c r="G17" s="513"/>
      <c r="H17" s="513"/>
      <c r="I17" s="513"/>
      <c r="J17" s="513"/>
      <c r="K17" s="514"/>
      <c r="L17" s="181"/>
      <c r="M17" s="550" t="s">
        <v>148</v>
      </c>
      <c r="N17" s="551"/>
      <c r="O17" s="551"/>
      <c r="P17" s="551"/>
      <c r="Q17" s="552"/>
      <c r="R17" s="547" t="s">
        <v>149</v>
      </c>
      <c r="S17" s="548"/>
      <c r="T17" s="548"/>
      <c r="U17" s="548"/>
      <c r="V17" s="549"/>
      <c r="W17" s="462" t="s">
        <v>150</v>
      </c>
      <c r="X17" s="463"/>
      <c r="Y17" s="463"/>
      <c r="Z17" s="463"/>
      <c r="AA17" s="463"/>
      <c r="AB17" s="453"/>
      <c r="AC17" s="497">
        <v>322</v>
      </c>
      <c r="AD17" s="498"/>
      <c r="AE17" s="498"/>
      <c r="AF17" s="498"/>
      <c r="AG17" s="537"/>
      <c r="AH17" s="497">
        <v>291</v>
      </c>
      <c r="AI17" s="498"/>
      <c r="AJ17" s="498"/>
      <c r="AK17" s="498"/>
      <c r="AL17" s="499"/>
      <c r="AM17" s="475"/>
      <c r="AN17" s="476"/>
      <c r="AO17" s="476"/>
      <c r="AP17" s="476"/>
      <c r="AQ17" s="476"/>
      <c r="AR17" s="476"/>
      <c r="AS17" s="476"/>
      <c r="AT17" s="477"/>
      <c r="AU17" s="478"/>
      <c r="AV17" s="479"/>
      <c r="AW17" s="479"/>
      <c r="AX17" s="479"/>
      <c r="AY17" s="480" t="s">
        <v>151</v>
      </c>
      <c r="AZ17" s="481"/>
      <c r="BA17" s="481"/>
      <c r="BB17" s="481"/>
      <c r="BC17" s="481"/>
      <c r="BD17" s="481"/>
      <c r="BE17" s="481"/>
      <c r="BF17" s="481"/>
      <c r="BG17" s="481"/>
      <c r="BH17" s="481"/>
      <c r="BI17" s="481"/>
      <c r="BJ17" s="481"/>
      <c r="BK17" s="481"/>
      <c r="BL17" s="481"/>
      <c r="BM17" s="482"/>
      <c r="BN17" s="446">
        <v>257872</v>
      </c>
      <c r="BO17" s="447"/>
      <c r="BP17" s="447"/>
      <c r="BQ17" s="447"/>
      <c r="BR17" s="447"/>
      <c r="BS17" s="447"/>
      <c r="BT17" s="447"/>
      <c r="BU17" s="448"/>
      <c r="BV17" s="446">
        <v>245052</v>
      </c>
      <c r="BW17" s="447"/>
      <c r="BX17" s="447"/>
      <c r="BY17" s="447"/>
      <c r="BZ17" s="447"/>
      <c r="CA17" s="447"/>
      <c r="CB17" s="447"/>
      <c r="CC17" s="448"/>
      <c r="CD17" s="180"/>
      <c r="CE17" s="553"/>
      <c r="CF17" s="553"/>
      <c r="CG17" s="553"/>
      <c r="CH17" s="553"/>
      <c r="CI17" s="553"/>
      <c r="CJ17" s="553"/>
      <c r="CK17" s="553"/>
      <c r="CL17" s="553"/>
      <c r="CM17" s="553"/>
      <c r="CN17" s="553"/>
      <c r="CO17" s="553"/>
      <c r="CP17" s="553"/>
      <c r="CQ17" s="553"/>
      <c r="CR17" s="553"/>
      <c r="CS17" s="554"/>
      <c r="CT17" s="443"/>
      <c r="CU17" s="444"/>
      <c r="CV17" s="444"/>
      <c r="CW17" s="444"/>
      <c r="CX17" s="444"/>
      <c r="CY17" s="444"/>
      <c r="CZ17" s="444"/>
      <c r="DA17" s="445"/>
      <c r="DB17" s="443"/>
      <c r="DC17" s="444"/>
      <c r="DD17" s="444"/>
      <c r="DE17" s="444"/>
      <c r="DF17" s="444"/>
      <c r="DG17" s="444"/>
      <c r="DH17" s="444"/>
      <c r="DI17" s="445"/>
      <c r="DJ17" s="165"/>
      <c r="DK17" s="165"/>
      <c r="DL17" s="165"/>
      <c r="DM17" s="165"/>
      <c r="DN17" s="165"/>
      <c r="DO17" s="165"/>
    </row>
    <row r="18" spans="1:119" ht="18.75" customHeight="1" thickBot="1" x14ac:dyDescent="0.2">
      <c r="A18" s="166"/>
      <c r="B18" s="557" t="s">
        <v>152</v>
      </c>
      <c r="C18" s="489"/>
      <c r="D18" s="489"/>
      <c r="E18" s="558"/>
      <c r="F18" s="558"/>
      <c r="G18" s="558"/>
      <c r="H18" s="558"/>
      <c r="I18" s="558"/>
      <c r="J18" s="558"/>
      <c r="K18" s="558"/>
      <c r="L18" s="559">
        <v>196.73</v>
      </c>
      <c r="M18" s="559"/>
      <c r="N18" s="559"/>
      <c r="O18" s="559"/>
      <c r="P18" s="559"/>
      <c r="Q18" s="559"/>
      <c r="R18" s="560"/>
      <c r="S18" s="560"/>
      <c r="T18" s="560"/>
      <c r="U18" s="560"/>
      <c r="V18" s="561"/>
      <c r="W18" s="464"/>
      <c r="X18" s="465"/>
      <c r="Y18" s="465"/>
      <c r="Z18" s="465"/>
      <c r="AA18" s="465"/>
      <c r="AB18" s="456"/>
      <c r="AC18" s="562">
        <v>47.7</v>
      </c>
      <c r="AD18" s="563"/>
      <c r="AE18" s="563"/>
      <c r="AF18" s="563"/>
      <c r="AG18" s="564"/>
      <c r="AH18" s="562">
        <v>41</v>
      </c>
      <c r="AI18" s="563"/>
      <c r="AJ18" s="563"/>
      <c r="AK18" s="563"/>
      <c r="AL18" s="565"/>
      <c r="AM18" s="475"/>
      <c r="AN18" s="476"/>
      <c r="AO18" s="476"/>
      <c r="AP18" s="476"/>
      <c r="AQ18" s="476"/>
      <c r="AR18" s="476"/>
      <c r="AS18" s="476"/>
      <c r="AT18" s="477"/>
      <c r="AU18" s="478"/>
      <c r="AV18" s="479"/>
      <c r="AW18" s="479"/>
      <c r="AX18" s="479"/>
      <c r="AY18" s="480" t="s">
        <v>153</v>
      </c>
      <c r="AZ18" s="481"/>
      <c r="BA18" s="481"/>
      <c r="BB18" s="481"/>
      <c r="BC18" s="481"/>
      <c r="BD18" s="481"/>
      <c r="BE18" s="481"/>
      <c r="BF18" s="481"/>
      <c r="BG18" s="481"/>
      <c r="BH18" s="481"/>
      <c r="BI18" s="481"/>
      <c r="BJ18" s="481"/>
      <c r="BK18" s="481"/>
      <c r="BL18" s="481"/>
      <c r="BM18" s="482"/>
      <c r="BN18" s="446">
        <v>912110</v>
      </c>
      <c r="BO18" s="447"/>
      <c r="BP18" s="447"/>
      <c r="BQ18" s="447"/>
      <c r="BR18" s="447"/>
      <c r="BS18" s="447"/>
      <c r="BT18" s="447"/>
      <c r="BU18" s="448"/>
      <c r="BV18" s="446">
        <v>932916</v>
      </c>
      <c r="BW18" s="447"/>
      <c r="BX18" s="447"/>
      <c r="BY18" s="447"/>
      <c r="BZ18" s="447"/>
      <c r="CA18" s="447"/>
      <c r="CB18" s="447"/>
      <c r="CC18" s="448"/>
      <c r="CD18" s="180"/>
      <c r="CE18" s="553"/>
      <c r="CF18" s="553"/>
      <c r="CG18" s="553"/>
      <c r="CH18" s="553"/>
      <c r="CI18" s="553"/>
      <c r="CJ18" s="553"/>
      <c r="CK18" s="553"/>
      <c r="CL18" s="553"/>
      <c r="CM18" s="553"/>
      <c r="CN18" s="553"/>
      <c r="CO18" s="553"/>
      <c r="CP18" s="553"/>
      <c r="CQ18" s="553"/>
      <c r="CR18" s="553"/>
      <c r="CS18" s="554"/>
      <c r="CT18" s="443"/>
      <c r="CU18" s="444"/>
      <c r="CV18" s="444"/>
      <c r="CW18" s="444"/>
      <c r="CX18" s="444"/>
      <c r="CY18" s="444"/>
      <c r="CZ18" s="444"/>
      <c r="DA18" s="445"/>
      <c r="DB18" s="443"/>
      <c r="DC18" s="444"/>
      <c r="DD18" s="444"/>
      <c r="DE18" s="444"/>
      <c r="DF18" s="444"/>
      <c r="DG18" s="444"/>
      <c r="DH18" s="444"/>
      <c r="DI18" s="445"/>
      <c r="DJ18" s="165"/>
      <c r="DK18" s="165"/>
      <c r="DL18" s="165"/>
      <c r="DM18" s="165"/>
      <c r="DN18" s="165"/>
      <c r="DO18" s="165"/>
    </row>
    <row r="19" spans="1:119" ht="18.75" customHeight="1" thickBot="1" x14ac:dyDescent="0.2">
      <c r="A19" s="166"/>
      <c r="B19" s="557" t="s">
        <v>154</v>
      </c>
      <c r="C19" s="489"/>
      <c r="D19" s="489"/>
      <c r="E19" s="558"/>
      <c r="F19" s="558"/>
      <c r="G19" s="558"/>
      <c r="H19" s="558"/>
      <c r="I19" s="558"/>
      <c r="J19" s="558"/>
      <c r="K19" s="558"/>
      <c r="L19" s="566">
        <v>7</v>
      </c>
      <c r="M19" s="566"/>
      <c r="N19" s="566"/>
      <c r="O19" s="566"/>
      <c r="P19" s="566"/>
      <c r="Q19" s="566"/>
      <c r="R19" s="567"/>
      <c r="S19" s="567"/>
      <c r="T19" s="567"/>
      <c r="U19" s="567"/>
      <c r="V19" s="568"/>
      <c r="W19" s="403"/>
      <c r="X19" s="404"/>
      <c r="Y19" s="404"/>
      <c r="Z19" s="404"/>
      <c r="AA19" s="404"/>
      <c r="AB19" s="404"/>
      <c r="AC19" s="575"/>
      <c r="AD19" s="575"/>
      <c r="AE19" s="575"/>
      <c r="AF19" s="575"/>
      <c r="AG19" s="575"/>
      <c r="AH19" s="575"/>
      <c r="AI19" s="575"/>
      <c r="AJ19" s="575"/>
      <c r="AK19" s="575"/>
      <c r="AL19" s="576"/>
      <c r="AM19" s="475"/>
      <c r="AN19" s="476"/>
      <c r="AO19" s="476"/>
      <c r="AP19" s="476"/>
      <c r="AQ19" s="476"/>
      <c r="AR19" s="476"/>
      <c r="AS19" s="476"/>
      <c r="AT19" s="477"/>
      <c r="AU19" s="478"/>
      <c r="AV19" s="479"/>
      <c r="AW19" s="479"/>
      <c r="AX19" s="479"/>
      <c r="AY19" s="480" t="s">
        <v>155</v>
      </c>
      <c r="AZ19" s="481"/>
      <c r="BA19" s="481"/>
      <c r="BB19" s="481"/>
      <c r="BC19" s="481"/>
      <c r="BD19" s="481"/>
      <c r="BE19" s="481"/>
      <c r="BF19" s="481"/>
      <c r="BG19" s="481"/>
      <c r="BH19" s="481"/>
      <c r="BI19" s="481"/>
      <c r="BJ19" s="481"/>
      <c r="BK19" s="481"/>
      <c r="BL19" s="481"/>
      <c r="BM19" s="482"/>
      <c r="BN19" s="446">
        <v>1524544</v>
      </c>
      <c r="BO19" s="447"/>
      <c r="BP19" s="447"/>
      <c r="BQ19" s="447"/>
      <c r="BR19" s="447"/>
      <c r="BS19" s="447"/>
      <c r="BT19" s="447"/>
      <c r="BU19" s="448"/>
      <c r="BV19" s="446">
        <v>1577500</v>
      </c>
      <c r="BW19" s="447"/>
      <c r="BX19" s="447"/>
      <c r="BY19" s="447"/>
      <c r="BZ19" s="447"/>
      <c r="CA19" s="447"/>
      <c r="CB19" s="447"/>
      <c r="CC19" s="448"/>
      <c r="CD19" s="180"/>
      <c r="CE19" s="553"/>
      <c r="CF19" s="553"/>
      <c r="CG19" s="553"/>
      <c r="CH19" s="553"/>
      <c r="CI19" s="553"/>
      <c r="CJ19" s="553"/>
      <c r="CK19" s="553"/>
      <c r="CL19" s="553"/>
      <c r="CM19" s="553"/>
      <c r="CN19" s="553"/>
      <c r="CO19" s="553"/>
      <c r="CP19" s="553"/>
      <c r="CQ19" s="553"/>
      <c r="CR19" s="553"/>
      <c r="CS19" s="554"/>
      <c r="CT19" s="443"/>
      <c r="CU19" s="444"/>
      <c r="CV19" s="444"/>
      <c r="CW19" s="444"/>
      <c r="CX19" s="444"/>
      <c r="CY19" s="444"/>
      <c r="CZ19" s="444"/>
      <c r="DA19" s="445"/>
      <c r="DB19" s="443"/>
      <c r="DC19" s="444"/>
      <c r="DD19" s="444"/>
      <c r="DE19" s="444"/>
      <c r="DF19" s="444"/>
      <c r="DG19" s="444"/>
      <c r="DH19" s="444"/>
      <c r="DI19" s="445"/>
      <c r="DJ19" s="165"/>
      <c r="DK19" s="165"/>
      <c r="DL19" s="165"/>
      <c r="DM19" s="165"/>
      <c r="DN19" s="165"/>
      <c r="DO19" s="165"/>
    </row>
    <row r="20" spans="1:119" ht="18.75" customHeight="1" thickBot="1" x14ac:dyDescent="0.2">
      <c r="A20" s="166"/>
      <c r="B20" s="557" t="s">
        <v>156</v>
      </c>
      <c r="C20" s="489"/>
      <c r="D20" s="489"/>
      <c r="E20" s="558"/>
      <c r="F20" s="558"/>
      <c r="G20" s="558"/>
      <c r="H20" s="558"/>
      <c r="I20" s="558"/>
      <c r="J20" s="558"/>
      <c r="K20" s="558"/>
      <c r="L20" s="566">
        <v>582</v>
      </c>
      <c r="M20" s="566"/>
      <c r="N20" s="566"/>
      <c r="O20" s="566"/>
      <c r="P20" s="566"/>
      <c r="Q20" s="566"/>
      <c r="R20" s="567"/>
      <c r="S20" s="567"/>
      <c r="T20" s="567"/>
      <c r="U20" s="567"/>
      <c r="V20" s="568"/>
      <c r="W20" s="464"/>
      <c r="X20" s="465"/>
      <c r="Y20" s="465"/>
      <c r="Z20" s="465"/>
      <c r="AA20" s="465"/>
      <c r="AB20" s="465"/>
      <c r="AC20" s="569"/>
      <c r="AD20" s="569"/>
      <c r="AE20" s="569"/>
      <c r="AF20" s="569"/>
      <c r="AG20" s="569"/>
      <c r="AH20" s="569"/>
      <c r="AI20" s="569"/>
      <c r="AJ20" s="569"/>
      <c r="AK20" s="569"/>
      <c r="AL20" s="570"/>
      <c r="AM20" s="571"/>
      <c r="AN20" s="501"/>
      <c r="AO20" s="501"/>
      <c r="AP20" s="501"/>
      <c r="AQ20" s="501"/>
      <c r="AR20" s="501"/>
      <c r="AS20" s="501"/>
      <c r="AT20" s="502"/>
      <c r="AU20" s="572"/>
      <c r="AV20" s="573"/>
      <c r="AW20" s="573"/>
      <c r="AX20" s="574"/>
      <c r="AY20" s="480"/>
      <c r="AZ20" s="481"/>
      <c r="BA20" s="481"/>
      <c r="BB20" s="481"/>
      <c r="BC20" s="481"/>
      <c r="BD20" s="481"/>
      <c r="BE20" s="481"/>
      <c r="BF20" s="481"/>
      <c r="BG20" s="481"/>
      <c r="BH20" s="481"/>
      <c r="BI20" s="481"/>
      <c r="BJ20" s="481"/>
      <c r="BK20" s="481"/>
      <c r="BL20" s="481"/>
      <c r="BM20" s="482"/>
      <c r="BN20" s="446"/>
      <c r="BO20" s="447"/>
      <c r="BP20" s="447"/>
      <c r="BQ20" s="447"/>
      <c r="BR20" s="447"/>
      <c r="BS20" s="447"/>
      <c r="BT20" s="447"/>
      <c r="BU20" s="448"/>
      <c r="BV20" s="446"/>
      <c r="BW20" s="447"/>
      <c r="BX20" s="447"/>
      <c r="BY20" s="447"/>
      <c r="BZ20" s="447"/>
      <c r="CA20" s="447"/>
      <c r="CB20" s="447"/>
      <c r="CC20" s="448"/>
      <c r="CD20" s="180"/>
      <c r="CE20" s="553"/>
      <c r="CF20" s="553"/>
      <c r="CG20" s="553"/>
      <c r="CH20" s="553"/>
      <c r="CI20" s="553"/>
      <c r="CJ20" s="553"/>
      <c r="CK20" s="553"/>
      <c r="CL20" s="553"/>
      <c r="CM20" s="553"/>
      <c r="CN20" s="553"/>
      <c r="CO20" s="553"/>
      <c r="CP20" s="553"/>
      <c r="CQ20" s="553"/>
      <c r="CR20" s="553"/>
      <c r="CS20" s="554"/>
      <c r="CT20" s="443"/>
      <c r="CU20" s="444"/>
      <c r="CV20" s="444"/>
      <c r="CW20" s="444"/>
      <c r="CX20" s="444"/>
      <c r="CY20" s="444"/>
      <c r="CZ20" s="444"/>
      <c r="DA20" s="445"/>
      <c r="DB20" s="443"/>
      <c r="DC20" s="444"/>
      <c r="DD20" s="444"/>
      <c r="DE20" s="444"/>
      <c r="DF20" s="444"/>
      <c r="DG20" s="444"/>
      <c r="DH20" s="444"/>
      <c r="DI20" s="445"/>
      <c r="DJ20" s="165"/>
      <c r="DK20" s="165"/>
      <c r="DL20" s="165"/>
      <c r="DM20" s="165"/>
      <c r="DN20" s="165"/>
      <c r="DO20" s="165"/>
    </row>
    <row r="21" spans="1:119" ht="18.75" customHeight="1" x14ac:dyDescent="0.15">
      <c r="A21" s="166"/>
      <c r="B21" s="577" t="s">
        <v>157</v>
      </c>
      <c r="C21" s="578"/>
      <c r="D21" s="578"/>
      <c r="E21" s="578"/>
      <c r="F21" s="578"/>
      <c r="G21" s="578"/>
      <c r="H21" s="578"/>
      <c r="I21" s="578"/>
      <c r="J21" s="578"/>
      <c r="K21" s="578"/>
      <c r="L21" s="578"/>
      <c r="M21" s="578"/>
      <c r="N21" s="578"/>
      <c r="O21" s="578"/>
      <c r="P21" s="578"/>
      <c r="Q21" s="578"/>
      <c r="R21" s="578"/>
      <c r="S21" s="578"/>
      <c r="T21" s="578"/>
      <c r="U21" s="578"/>
      <c r="V21" s="578"/>
      <c r="W21" s="578"/>
      <c r="X21" s="578"/>
      <c r="Y21" s="578"/>
      <c r="Z21" s="578"/>
      <c r="AA21" s="578"/>
      <c r="AB21" s="578"/>
      <c r="AC21" s="578"/>
      <c r="AD21" s="578"/>
      <c r="AE21" s="578"/>
      <c r="AF21" s="578"/>
      <c r="AG21" s="578"/>
      <c r="AH21" s="578"/>
      <c r="AI21" s="578"/>
      <c r="AJ21" s="578"/>
      <c r="AK21" s="578"/>
      <c r="AL21" s="578"/>
      <c r="AM21" s="578"/>
      <c r="AN21" s="578"/>
      <c r="AO21" s="578"/>
      <c r="AP21" s="578"/>
      <c r="AQ21" s="578"/>
      <c r="AR21" s="578"/>
      <c r="AS21" s="578"/>
      <c r="AT21" s="578"/>
      <c r="AU21" s="578"/>
      <c r="AV21" s="578"/>
      <c r="AW21" s="578"/>
      <c r="AX21" s="579"/>
      <c r="AY21" s="480"/>
      <c r="AZ21" s="481"/>
      <c r="BA21" s="481"/>
      <c r="BB21" s="481"/>
      <c r="BC21" s="481"/>
      <c r="BD21" s="481"/>
      <c r="BE21" s="481"/>
      <c r="BF21" s="481"/>
      <c r="BG21" s="481"/>
      <c r="BH21" s="481"/>
      <c r="BI21" s="481"/>
      <c r="BJ21" s="481"/>
      <c r="BK21" s="481"/>
      <c r="BL21" s="481"/>
      <c r="BM21" s="482"/>
      <c r="BN21" s="446"/>
      <c r="BO21" s="447"/>
      <c r="BP21" s="447"/>
      <c r="BQ21" s="447"/>
      <c r="BR21" s="447"/>
      <c r="BS21" s="447"/>
      <c r="BT21" s="447"/>
      <c r="BU21" s="448"/>
      <c r="BV21" s="446"/>
      <c r="BW21" s="447"/>
      <c r="BX21" s="447"/>
      <c r="BY21" s="447"/>
      <c r="BZ21" s="447"/>
      <c r="CA21" s="447"/>
      <c r="CB21" s="447"/>
      <c r="CC21" s="448"/>
      <c r="CD21" s="180"/>
      <c r="CE21" s="553"/>
      <c r="CF21" s="553"/>
      <c r="CG21" s="553"/>
      <c r="CH21" s="553"/>
      <c r="CI21" s="553"/>
      <c r="CJ21" s="553"/>
      <c r="CK21" s="553"/>
      <c r="CL21" s="553"/>
      <c r="CM21" s="553"/>
      <c r="CN21" s="553"/>
      <c r="CO21" s="553"/>
      <c r="CP21" s="553"/>
      <c r="CQ21" s="553"/>
      <c r="CR21" s="553"/>
      <c r="CS21" s="554"/>
      <c r="CT21" s="443"/>
      <c r="CU21" s="444"/>
      <c r="CV21" s="444"/>
      <c r="CW21" s="444"/>
      <c r="CX21" s="444"/>
      <c r="CY21" s="444"/>
      <c r="CZ21" s="444"/>
      <c r="DA21" s="445"/>
      <c r="DB21" s="443"/>
      <c r="DC21" s="444"/>
      <c r="DD21" s="444"/>
      <c r="DE21" s="444"/>
      <c r="DF21" s="444"/>
      <c r="DG21" s="444"/>
      <c r="DH21" s="444"/>
      <c r="DI21" s="445"/>
      <c r="DJ21" s="165"/>
      <c r="DK21" s="165"/>
      <c r="DL21" s="165"/>
      <c r="DM21" s="165"/>
      <c r="DN21" s="165"/>
      <c r="DO21" s="165"/>
    </row>
    <row r="22" spans="1:119" ht="18.75" customHeight="1" thickBot="1" x14ac:dyDescent="0.2">
      <c r="A22" s="166"/>
      <c r="B22" s="580" t="s">
        <v>158</v>
      </c>
      <c r="C22" s="581"/>
      <c r="D22" s="582"/>
      <c r="E22" s="458" t="s">
        <v>1</v>
      </c>
      <c r="F22" s="463"/>
      <c r="G22" s="463"/>
      <c r="H22" s="463"/>
      <c r="I22" s="463"/>
      <c r="J22" s="463"/>
      <c r="K22" s="453"/>
      <c r="L22" s="458" t="s">
        <v>159</v>
      </c>
      <c r="M22" s="463"/>
      <c r="N22" s="463"/>
      <c r="O22" s="463"/>
      <c r="P22" s="453"/>
      <c r="Q22" s="589" t="s">
        <v>160</v>
      </c>
      <c r="R22" s="590"/>
      <c r="S22" s="590"/>
      <c r="T22" s="590"/>
      <c r="U22" s="590"/>
      <c r="V22" s="591"/>
      <c r="W22" s="595" t="s">
        <v>161</v>
      </c>
      <c r="X22" s="581"/>
      <c r="Y22" s="582"/>
      <c r="Z22" s="458" t="s">
        <v>1</v>
      </c>
      <c r="AA22" s="463"/>
      <c r="AB22" s="463"/>
      <c r="AC22" s="463"/>
      <c r="AD22" s="463"/>
      <c r="AE22" s="463"/>
      <c r="AF22" s="463"/>
      <c r="AG22" s="453"/>
      <c r="AH22" s="608" t="s">
        <v>162</v>
      </c>
      <c r="AI22" s="463"/>
      <c r="AJ22" s="463"/>
      <c r="AK22" s="463"/>
      <c r="AL22" s="453"/>
      <c r="AM22" s="608" t="s">
        <v>163</v>
      </c>
      <c r="AN22" s="609"/>
      <c r="AO22" s="609"/>
      <c r="AP22" s="609"/>
      <c r="AQ22" s="609"/>
      <c r="AR22" s="610"/>
      <c r="AS22" s="589" t="s">
        <v>160</v>
      </c>
      <c r="AT22" s="590"/>
      <c r="AU22" s="590"/>
      <c r="AV22" s="590"/>
      <c r="AW22" s="590"/>
      <c r="AX22" s="614"/>
      <c r="AY22" s="616"/>
      <c r="AZ22" s="617"/>
      <c r="BA22" s="617"/>
      <c r="BB22" s="617"/>
      <c r="BC22" s="617"/>
      <c r="BD22" s="617"/>
      <c r="BE22" s="617"/>
      <c r="BF22" s="617"/>
      <c r="BG22" s="617"/>
      <c r="BH22" s="617"/>
      <c r="BI22" s="617"/>
      <c r="BJ22" s="617"/>
      <c r="BK22" s="617"/>
      <c r="BL22" s="617"/>
      <c r="BM22" s="618"/>
      <c r="BN22" s="619"/>
      <c r="BO22" s="620"/>
      <c r="BP22" s="620"/>
      <c r="BQ22" s="620"/>
      <c r="BR22" s="620"/>
      <c r="BS22" s="620"/>
      <c r="BT22" s="620"/>
      <c r="BU22" s="621"/>
      <c r="BV22" s="619"/>
      <c r="BW22" s="620"/>
      <c r="BX22" s="620"/>
      <c r="BY22" s="620"/>
      <c r="BZ22" s="620"/>
      <c r="CA22" s="620"/>
      <c r="CB22" s="620"/>
      <c r="CC22" s="621"/>
      <c r="CD22" s="180"/>
      <c r="CE22" s="553"/>
      <c r="CF22" s="553"/>
      <c r="CG22" s="553"/>
      <c r="CH22" s="553"/>
      <c r="CI22" s="553"/>
      <c r="CJ22" s="553"/>
      <c r="CK22" s="553"/>
      <c r="CL22" s="553"/>
      <c r="CM22" s="553"/>
      <c r="CN22" s="553"/>
      <c r="CO22" s="553"/>
      <c r="CP22" s="553"/>
      <c r="CQ22" s="553"/>
      <c r="CR22" s="553"/>
      <c r="CS22" s="554"/>
      <c r="CT22" s="443"/>
      <c r="CU22" s="444"/>
      <c r="CV22" s="444"/>
      <c r="CW22" s="444"/>
      <c r="CX22" s="444"/>
      <c r="CY22" s="444"/>
      <c r="CZ22" s="444"/>
      <c r="DA22" s="445"/>
      <c r="DB22" s="443"/>
      <c r="DC22" s="444"/>
      <c r="DD22" s="444"/>
      <c r="DE22" s="444"/>
      <c r="DF22" s="444"/>
      <c r="DG22" s="444"/>
      <c r="DH22" s="444"/>
      <c r="DI22" s="445"/>
      <c r="DJ22" s="165"/>
      <c r="DK22" s="165"/>
      <c r="DL22" s="165"/>
      <c r="DM22" s="165"/>
      <c r="DN22" s="165"/>
      <c r="DO22" s="165"/>
    </row>
    <row r="23" spans="1:119" ht="18.75" customHeight="1" x14ac:dyDescent="0.15">
      <c r="A23" s="166"/>
      <c r="B23" s="583"/>
      <c r="C23" s="584"/>
      <c r="D23" s="585"/>
      <c r="E23" s="432"/>
      <c r="F23" s="437"/>
      <c r="G23" s="437"/>
      <c r="H23" s="437"/>
      <c r="I23" s="437"/>
      <c r="J23" s="437"/>
      <c r="K23" s="426"/>
      <c r="L23" s="432"/>
      <c r="M23" s="437"/>
      <c r="N23" s="437"/>
      <c r="O23" s="437"/>
      <c r="P23" s="426"/>
      <c r="Q23" s="592"/>
      <c r="R23" s="593"/>
      <c r="S23" s="593"/>
      <c r="T23" s="593"/>
      <c r="U23" s="593"/>
      <c r="V23" s="594"/>
      <c r="W23" s="596"/>
      <c r="X23" s="584"/>
      <c r="Y23" s="585"/>
      <c r="Z23" s="432"/>
      <c r="AA23" s="437"/>
      <c r="AB23" s="437"/>
      <c r="AC23" s="437"/>
      <c r="AD23" s="437"/>
      <c r="AE23" s="437"/>
      <c r="AF23" s="437"/>
      <c r="AG23" s="426"/>
      <c r="AH23" s="432"/>
      <c r="AI23" s="437"/>
      <c r="AJ23" s="437"/>
      <c r="AK23" s="437"/>
      <c r="AL23" s="426"/>
      <c r="AM23" s="611"/>
      <c r="AN23" s="612"/>
      <c r="AO23" s="612"/>
      <c r="AP23" s="612"/>
      <c r="AQ23" s="612"/>
      <c r="AR23" s="613"/>
      <c r="AS23" s="592"/>
      <c r="AT23" s="593"/>
      <c r="AU23" s="593"/>
      <c r="AV23" s="593"/>
      <c r="AW23" s="593"/>
      <c r="AX23" s="615"/>
      <c r="AY23" s="406" t="s">
        <v>164</v>
      </c>
      <c r="AZ23" s="407"/>
      <c r="BA23" s="407"/>
      <c r="BB23" s="407"/>
      <c r="BC23" s="407"/>
      <c r="BD23" s="407"/>
      <c r="BE23" s="407"/>
      <c r="BF23" s="407"/>
      <c r="BG23" s="407"/>
      <c r="BH23" s="407"/>
      <c r="BI23" s="407"/>
      <c r="BJ23" s="407"/>
      <c r="BK23" s="407"/>
      <c r="BL23" s="407"/>
      <c r="BM23" s="408"/>
      <c r="BN23" s="446">
        <v>1571912</v>
      </c>
      <c r="BO23" s="447"/>
      <c r="BP23" s="447"/>
      <c r="BQ23" s="447"/>
      <c r="BR23" s="447"/>
      <c r="BS23" s="447"/>
      <c r="BT23" s="447"/>
      <c r="BU23" s="448"/>
      <c r="BV23" s="446">
        <v>1223514</v>
      </c>
      <c r="BW23" s="447"/>
      <c r="BX23" s="447"/>
      <c r="BY23" s="447"/>
      <c r="BZ23" s="447"/>
      <c r="CA23" s="447"/>
      <c r="CB23" s="447"/>
      <c r="CC23" s="448"/>
      <c r="CD23" s="180"/>
      <c r="CE23" s="553"/>
      <c r="CF23" s="553"/>
      <c r="CG23" s="553"/>
      <c r="CH23" s="553"/>
      <c r="CI23" s="553"/>
      <c r="CJ23" s="553"/>
      <c r="CK23" s="553"/>
      <c r="CL23" s="553"/>
      <c r="CM23" s="553"/>
      <c r="CN23" s="553"/>
      <c r="CO23" s="553"/>
      <c r="CP23" s="553"/>
      <c r="CQ23" s="553"/>
      <c r="CR23" s="553"/>
      <c r="CS23" s="554"/>
      <c r="CT23" s="443"/>
      <c r="CU23" s="444"/>
      <c r="CV23" s="444"/>
      <c r="CW23" s="444"/>
      <c r="CX23" s="444"/>
      <c r="CY23" s="444"/>
      <c r="CZ23" s="444"/>
      <c r="DA23" s="445"/>
      <c r="DB23" s="443"/>
      <c r="DC23" s="444"/>
      <c r="DD23" s="444"/>
      <c r="DE23" s="444"/>
      <c r="DF23" s="444"/>
      <c r="DG23" s="444"/>
      <c r="DH23" s="444"/>
      <c r="DI23" s="445"/>
      <c r="DJ23" s="165"/>
      <c r="DK23" s="165"/>
      <c r="DL23" s="165"/>
      <c r="DM23" s="165"/>
      <c r="DN23" s="165"/>
      <c r="DO23" s="165"/>
    </row>
    <row r="24" spans="1:119" ht="18.75" customHeight="1" thickBot="1" x14ac:dyDescent="0.2">
      <c r="A24" s="166"/>
      <c r="B24" s="583"/>
      <c r="C24" s="584"/>
      <c r="D24" s="585"/>
      <c r="E24" s="496" t="s">
        <v>165</v>
      </c>
      <c r="F24" s="476"/>
      <c r="G24" s="476"/>
      <c r="H24" s="476"/>
      <c r="I24" s="476"/>
      <c r="J24" s="476"/>
      <c r="K24" s="477"/>
      <c r="L24" s="497">
        <v>1</v>
      </c>
      <c r="M24" s="498"/>
      <c r="N24" s="498"/>
      <c r="O24" s="498"/>
      <c r="P24" s="537"/>
      <c r="Q24" s="497">
        <v>6980</v>
      </c>
      <c r="R24" s="498"/>
      <c r="S24" s="498"/>
      <c r="T24" s="498"/>
      <c r="U24" s="498"/>
      <c r="V24" s="537"/>
      <c r="W24" s="596"/>
      <c r="X24" s="584"/>
      <c r="Y24" s="585"/>
      <c r="Z24" s="496" t="s">
        <v>166</v>
      </c>
      <c r="AA24" s="476"/>
      <c r="AB24" s="476"/>
      <c r="AC24" s="476"/>
      <c r="AD24" s="476"/>
      <c r="AE24" s="476"/>
      <c r="AF24" s="476"/>
      <c r="AG24" s="477"/>
      <c r="AH24" s="497">
        <v>41</v>
      </c>
      <c r="AI24" s="498"/>
      <c r="AJ24" s="498"/>
      <c r="AK24" s="498"/>
      <c r="AL24" s="537"/>
      <c r="AM24" s="497">
        <v>122508</v>
      </c>
      <c r="AN24" s="498"/>
      <c r="AO24" s="498"/>
      <c r="AP24" s="498"/>
      <c r="AQ24" s="498"/>
      <c r="AR24" s="537"/>
      <c r="AS24" s="497">
        <v>2988</v>
      </c>
      <c r="AT24" s="498"/>
      <c r="AU24" s="498"/>
      <c r="AV24" s="498"/>
      <c r="AW24" s="498"/>
      <c r="AX24" s="499"/>
      <c r="AY24" s="616" t="s">
        <v>167</v>
      </c>
      <c r="AZ24" s="617"/>
      <c r="BA24" s="617"/>
      <c r="BB24" s="617"/>
      <c r="BC24" s="617"/>
      <c r="BD24" s="617"/>
      <c r="BE24" s="617"/>
      <c r="BF24" s="617"/>
      <c r="BG24" s="617"/>
      <c r="BH24" s="617"/>
      <c r="BI24" s="617"/>
      <c r="BJ24" s="617"/>
      <c r="BK24" s="617"/>
      <c r="BL24" s="617"/>
      <c r="BM24" s="618"/>
      <c r="BN24" s="446">
        <v>1542412</v>
      </c>
      <c r="BO24" s="447"/>
      <c r="BP24" s="447"/>
      <c r="BQ24" s="447"/>
      <c r="BR24" s="447"/>
      <c r="BS24" s="447"/>
      <c r="BT24" s="447"/>
      <c r="BU24" s="448"/>
      <c r="BV24" s="446">
        <v>1198914</v>
      </c>
      <c r="BW24" s="447"/>
      <c r="BX24" s="447"/>
      <c r="BY24" s="447"/>
      <c r="BZ24" s="447"/>
      <c r="CA24" s="447"/>
      <c r="CB24" s="447"/>
      <c r="CC24" s="448"/>
      <c r="CD24" s="180"/>
      <c r="CE24" s="553"/>
      <c r="CF24" s="553"/>
      <c r="CG24" s="553"/>
      <c r="CH24" s="553"/>
      <c r="CI24" s="553"/>
      <c r="CJ24" s="553"/>
      <c r="CK24" s="553"/>
      <c r="CL24" s="553"/>
      <c r="CM24" s="553"/>
      <c r="CN24" s="553"/>
      <c r="CO24" s="553"/>
      <c r="CP24" s="553"/>
      <c r="CQ24" s="553"/>
      <c r="CR24" s="553"/>
      <c r="CS24" s="554"/>
      <c r="CT24" s="443"/>
      <c r="CU24" s="444"/>
      <c r="CV24" s="444"/>
      <c r="CW24" s="444"/>
      <c r="CX24" s="444"/>
      <c r="CY24" s="444"/>
      <c r="CZ24" s="444"/>
      <c r="DA24" s="445"/>
      <c r="DB24" s="443"/>
      <c r="DC24" s="444"/>
      <c r="DD24" s="444"/>
      <c r="DE24" s="444"/>
      <c r="DF24" s="444"/>
      <c r="DG24" s="444"/>
      <c r="DH24" s="444"/>
      <c r="DI24" s="445"/>
      <c r="DJ24" s="165"/>
      <c r="DK24" s="165"/>
      <c r="DL24" s="165"/>
      <c r="DM24" s="165"/>
      <c r="DN24" s="165"/>
      <c r="DO24" s="165"/>
    </row>
    <row r="25" spans="1:119" s="165" customFormat="1" ht="18.75" customHeight="1" x14ac:dyDescent="0.15">
      <c r="A25" s="166"/>
      <c r="B25" s="583"/>
      <c r="C25" s="584"/>
      <c r="D25" s="585"/>
      <c r="E25" s="496" t="s">
        <v>168</v>
      </c>
      <c r="F25" s="476"/>
      <c r="G25" s="476"/>
      <c r="H25" s="476"/>
      <c r="I25" s="476"/>
      <c r="J25" s="476"/>
      <c r="K25" s="477"/>
      <c r="L25" s="497">
        <v>1</v>
      </c>
      <c r="M25" s="498"/>
      <c r="N25" s="498"/>
      <c r="O25" s="498"/>
      <c r="P25" s="537"/>
      <c r="Q25" s="497">
        <v>6070</v>
      </c>
      <c r="R25" s="498"/>
      <c r="S25" s="498"/>
      <c r="T25" s="498"/>
      <c r="U25" s="498"/>
      <c r="V25" s="537"/>
      <c r="W25" s="596"/>
      <c r="X25" s="584"/>
      <c r="Y25" s="585"/>
      <c r="Z25" s="496" t="s">
        <v>169</v>
      </c>
      <c r="AA25" s="476"/>
      <c r="AB25" s="476"/>
      <c r="AC25" s="476"/>
      <c r="AD25" s="476"/>
      <c r="AE25" s="476"/>
      <c r="AF25" s="476"/>
      <c r="AG25" s="477"/>
      <c r="AH25" s="497" t="s">
        <v>132</v>
      </c>
      <c r="AI25" s="498"/>
      <c r="AJ25" s="498"/>
      <c r="AK25" s="498"/>
      <c r="AL25" s="537"/>
      <c r="AM25" s="497" t="s">
        <v>132</v>
      </c>
      <c r="AN25" s="498"/>
      <c r="AO25" s="498"/>
      <c r="AP25" s="498"/>
      <c r="AQ25" s="498"/>
      <c r="AR25" s="537"/>
      <c r="AS25" s="497" t="s">
        <v>132</v>
      </c>
      <c r="AT25" s="498"/>
      <c r="AU25" s="498"/>
      <c r="AV25" s="498"/>
      <c r="AW25" s="498"/>
      <c r="AX25" s="499"/>
      <c r="AY25" s="406" t="s">
        <v>170</v>
      </c>
      <c r="AZ25" s="407"/>
      <c r="BA25" s="407"/>
      <c r="BB25" s="407"/>
      <c r="BC25" s="407"/>
      <c r="BD25" s="407"/>
      <c r="BE25" s="407"/>
      <c r="BF25" s="407"/>
      <c r="BG25" s="407"/>
      <c r="BH25" s="407"/>
      <c r="BI25" s="407"/>
      <c r="BJ25" s="407"/>
      <c r="BK25" s="407"/>
      <c r="BL25" s="407"/>
      <c r="BM25" s="408"/>
      <c r="BN25" s="409">
        <v>8000</v>
      </c>
      <c r="BO25" s="410"/>
      <c r="BP25" s="410"/>
      <c r="BQ25" s="410"/>
      <c r="BR25" s="410"/>
      <c r="BS25" s="410"/>
      <c r="BT25" s="410"/>
      <c r="BU25" s="411"/>
      <c r="BV25" s="409" t="s">
        <v>171</v>
      </c>
      <c r="BW25" s="410"/>
      <c r="BX25" s="410"/>
      <c r="BY25" s="410"/>
      <c r="BZ25" s="410"/>
      <c r="CA25" s="410"/>
      <c r="CB25" s="410"/>
      <c r="CC25" s="411"/>
      <c r="CD25" s="180"/>
      <c r="CE25" s="553"/>
      <c r="CF25" s="553"/>
      <c r="CG25" s="553"/>
      <c r="CH25" s="553"/>
      <c r="CI25" s="553"/>
      <c r="CJ25" s="553"/>
      <c r="CK25" s="553"/>
      <c r="CL25" s="553"/>
      <c r="CM25" s="553"/>
      <c r="CN25" s="553"/>
      <c r="CO25" s="553"/>
      <c r="CP25" s="553"/>
      <c r="CQ25" s="553"/>
      <c r="CR25" s="553"/>
      <c r="CS25" s="554"/>
      <c r="CT25" s="443"/>
      <c r="CU25" s="444"/>
      <c r="CV25" s="444"/>
      <c r="CW25" s="444"/>
      <c r="CX25" s="444"/>
      <c r="CY25" s="444"/>
      <c r="CZ25" s="444"/>
      <c r="DA25" s="445"/>
      <c r="DB25" s="443"/>
      <c r="DC25" s="444"/>
      <c r="DD25" s="444"/>
      <c r="DE25" s="444"/>
      <c r="DF25" s="444"/>
      <c r="DG25" s="444"/>
      <c r="DH25" s="444"/>
      <c r="DI25" s="445"/>
    </row>
    <row r="26" spans="1:119" s="165" customFormat="1" ht="18.75" customHeight="1" x14ac:dyDescent="0.15">
      <c r="A26" s="166"/>
      <c r="B26" s="583"/>
      <c r="C26" s="584"/>
      <c r="D26" s="585"/>
      <c r="E26" s="496" t="s">
        <v>172</v>
      </c>
      <c r="F26" s="476"/>
      <c r="G26" s="476"/>
      <c r="H26" s="476"/>
      <c r="I26" s="476"/>
      <c r="J26" s="476"/>
      <c r="K26" s="477"/>
      <c r="L26" s="497">
        <v>1</v>
      </c>
      <c r="M26" s="498"/>
      <c r="N26" s="498"/>
      <c r="O26" s="498"/>
      <c r="P26" s="537"/>
      <c r="Q26" s="497">
        <v>5680</v>
      </c>
      <c r="R26" s="498"/>
      <c r="S26" s="498"/>
      <c r="T26" s="498"/>
      <c r="U26" s="498"/>
      <c r="V26" s="537"/>
      <c r="W26" s="596"/>
      <c r="X26" s="584"/>
      <c r="Y26" s="585"/>
      <c r="Z26" s="496" t="s">
        <v>173</v>
      </c>
      <c r="AA26" s="606"/>
      <c r="AB26" s="606"/>
      <c r="AC26" s="606"/>
      <c r="AD26" s="606"/>
      <c r="AE26" s="606"/>
      <c r="AF26" s="606"/>
      <c r="AG26" s="607"/>
      <c r="AH26" s="497">
        <v>2</v>
      </c>
      <c r="AI26" s="498"/>
      <c r="AJ26" s="498"/>
      <c r="AK26" s="498"/>
      <c r="AL26" s="537"/>
      <c r="AM26" s="497" t="s">
        <v>174</v>
      </c>
      <c r="AN26" s="498"/>
      <c r="AO26" s="498"/>
      <c r="AP26" s="498"/>
      <c r="AQ26" s="498"/>
      <c r="AR26" s="537"/>
      <c r="AS26" s="497" t="s">
        <v>174</v>
      </c>
      <c r="AT26" s="498"/>
      <c r="AU26" s="498"/>
      <c r="AV26" s="498"/>
      <c r="AW26" s="498"/>
      <c r="AX26" s="499"/>
      <c r="AY26" s="449" t="s">
        <v>175</v>
      </c>
      <c r="AZ26" s="450"/>
      <c r="BA26" s="450"/>
      <c r="BB26" s="450"/>
      <c r="BC26" s="450"/>
      <c r="BD26" s="450"/>
      <c r="BE26" s="450"/>
      <c r="BF26" s="450"/>
      <c r="BG26" s="450"/>
      <c r="BH26" s="450"/>
      <c r="BI26" s="450"/>
      <c r="BJ26" s="450"/>
      <c r="BK26" s="450"/>
      <c r="BL26" s="450"/>
      <c r="BM26" s="451"/>
      <c r="BN26" s="446" t="s">
        <v>132</v>
      </c>
      <c r="BO26" s="447"/>
      <c r="BP26" s="447"/>
      <c r="BQ26" s="447"/>
      <c r="BR26" s="447"/>
      <c r="BS26" s="447"/>
      <c r="BT26" s="447"/>
      <c r="BU26" s="448"/>
      <c r="BV26" s="446" t="s">
        <v>132</v>
      </c>
      <c r="BW26" s="447"/>
      <c r="BX26" s="447"/>
      <c r="BY26" s="447"/>
      <c r="BZ26" s="447"/>
      <c r="CA26" s="447"/>
      <c r="CB26" s="447"/>
      <c r="CC26" s="448"/>
      <c r="CD26" s="180"/>
      <c r="CE26" s="553"/>
      <c r="CF26" s="553"/>
      <c r="CG26" s="553"/>
      <c r="CH26" s="553"/>
      <c r="CI26" s="553"/>
      <c r="CJ26" s="553"/>
      <c r="CK26" s="553"/>
      <c r="CL26" s="553"/>
      <c r="CM26" s="553"/>
      <c r="CN26" s="553"/>
      <c r="CO26" s="553"/>
      <c r="CP26" s="553"/>
      <c r="CQ26" s="553"/>
      <c r="CR26" s="553"/>
      <c r="CS26" s="554"/>
      <c r="CT26" s="443"/>
      <c r="CU26" s="444"/>
      <c r="CV26" s="444"/>
      <c r="CW26" s="444"/>
      <c r="CX26" s="444"/>
      <c r="CY26" s="444"/>
      <c r="CZ26" s="444"/>
      <c r="DA26" s="445"/>
      <c r="DB26" s="443"/>
      <c r="DC26" s="444"/>
      <c r="DD26" s="444"/>
      <c r="DE26" s="444"/>
      <c r="DF26" s="444"/>
      <c r="DG26" s="444"/>
      <c r="DH26" s="444"/>
      <c r="DI26" s="445"/>
    </row>
    <row r="27" spans="1:119" ht="18.75" customHeight="1" thickBot="1" x14ac:dyDescent="0.2">
      <c r="A27" s="166"/>
      <c r="B27" s="583"/>
      <c r="C27" s="584"/>
      <c r="D27" s="585"/>
      <c r="E27" s="496" t="s">
        <v>176</v>
      </c>
      <c r="F27" s="476"/>
      <c r="G27" s="476"/>
      <c r="H27" s="476"/>
      <c r="I27" s="476"/>
      <c r="J27" s="476"/>
      <c r="K27" s="477"/>
      <c r="L27" s="497">
        <v>1</v>
      </c>
      <c r="M27" s="498"/>
      <c r="N27" s="498"/>
      <c r="O27" s="498"/>
      <c r="P27" s="537"/>
      <c r="Q27" s="497">
        <v>2360</v>
      </c>
      <c r="R27" s="498"/>
      <c r="S27" s="498"/>
      <c r="T27" s="498"/>
      <c r="U27" s="498"/>
      <c r="V27" s="537"/>
      <c r="W27" s="596"/>
      <c r="X27" s="584"/>
      <c r="Y27" s="585"/>
      <c r="Z27" s="496" t="s">
        <v>177</v>
      </c>
      <c r="AA27" s="476"/>
      <c r="AB27" s="476"/>
      <c r="AC27" s="476"/>
      <c r="AD27" s="476"/>
      <c r="AE27" s="476"/>
      <c r="AF27" s="476"/>
      <c r="AG27" s="477"/>
      <c r="AH27" s="497" t="s">
        <v>132</v>
      </c>
      <c r="AI27" s="498"/>
      <c r="AJ27" s="498"/>
      <c r="AK27" s="498"/>
      <c r="AL27" s="537"/>
      <c r="AM27" s="497" t="s">
        <v>132</v>
      </c>
      <c r="AN27" s="498"/>
      <c r="AO27" s="498"/>
      <c r="AP27" s="498"/>
      <c r="AQ27" s="498"/>
      <c r="AR27" s="537"/>
      <c r="AS27" s="497" t="s">
        <v>132</v>
      </c>
      <c r="AT27" s="498"/>
      <c r="AU27" s="498"/>
      <c r="AV27" s="498"/>
      <c r="AW27" s="498"/>
      <c r="AX27" s="499"/>
      <c r="AY27" s="538" t="s">
        <v>178</v>
      </c>
      <c r="AZ27" s="539"/>
      <c r="BA27" s="539"/>
      <c r="BB27" s="539"/>
      <c r="BC27" s="539"/>
      <c r="BD27" s="539"/>
      <c r="BE27" s="539"/>
      <c r="BF27" s="539"/>
      <c r="BG27" s="539"/>
      <c r="BH27" s="539"/>
      <c r="BI27" s="539"/>
      <c r="BJ27" s="539"/>
      <c r="BK27" s="539"/>
      <c r="BL27" s="539"/>
      <c r="BM27" s="540"/>
      <c r="BN27" s="619">
        <v>575000</v>
      </c>
      <c r="BO27" s="620"/>
      <c r="BP27" s="620"/>
      <c r="BQ27" s="620"/>
      <c r="BR27" s="620"/>
      <c r="BS27" s="620"/>
      <c r="BT27" s="620"/>
      <c r="BU27" s="621"/>
      <c r="BV27" s="619">
        <v>175000</v>
      </c>
      <c r="BW27" s="620"/>
      <c r="BX27" s="620"/>
      <c r="BY27" s="620"/>
      <c r="BZ27" s="620"/>
      <c r="CA27" s="620"/>
      <c r="CB27" s="620"/>
      <c r="CC27" s="621"/>
      <c r="CD27" s="182"/>
      <c r="CE27" s="553"/>
      <c r="CF27" s="553"/>
      <c r="CG27" s="553"/>
      <c r="CH27" s="553"/>
      <c r="CI27" s="553"/>
      <c r="CJ27" s="553"/>
      <c r="CK27" s="553"/>
      <c r="CL27" s="553"/>
      <c r="CM27" s="553"/>
      <c r="CN27" s="553"/>
      <c r="CO27" s="553"/>
      <c r="CP27" s="553"/>
      <c r="CQ27" s="553"/>
      <c r="CR27" s="553"/>
      <c r="CS27" s="554"/>
      <c r="CT27" s="443"/>
      <c r="CU27" s="444"/>
      <c r="CV27" s="444"/>
      <c r="CW27" s="444"/>
      <c r="CX27" s="444"/>
      <c r="CY27" s="444"/>
      <c r="CZ27" s="444"/>
      <c r="DA27" s="445"/>
      <c r="DB27" s="443"/>
      <c r="DC27" s="444"/>
      <c r="DD27" s="444"/>
      <c r="DE27" s="444"/>
      <c r="DF27" s="444"/>
      <c r="DG27" s="444"/>
      <c r="DH27" s="444"/>
      <c r="DI27" s="445"/>
      <c r="DJ27" s="165"/>
      <c r="DK27" s="165"/>
      <c r="DL27" s="165"/>
      <c r="DM27" s="165"/>
      <c r="DN27" s="165"/>
      <c r="DO27" s="165"/>
    </row>
    <row r="28" spans="1:119" ht="18.75" customHeight="1" x14ac:dyDescent="0.15">
      <c r="A28" s="166"/>
      <c r="B28" s="583"/>
      <c r="C28" s="584"/>
      <c r="D28" s="585"/>
      <c r="E28" s="496" t="s">
        <v>179</v>
      </c>
      <c r="F28" s="476"/>
      <c r="G28" s="476"/>
      <c r="H28" s="476"/>
      <c r="I28" s="476"/>
      <c r="J28" s="476"/>
      <c r="K28" s="477"/>
      <c r="L28" s="497">
        <v>1</v>
      </c>
      <c r="M28" s="498"/>
      <c r="N28" s="498"/>
      <c r="O28" s="498"/>
      <c r="P28" s="537"/>
      <c r="Q28" s="497">
        <v>1910</v>
      </c>
      <c r="R28" s="498"/>
      <c r="S28" s="498"/>
      <c r="T28" s="498"/>
      <c r="U28" s="498"/>
      <c r="V28" s="537"/>
      <c r="W28" s="596"/>
      <c r="X28" s="584"/>
      <c r="Y28" s="585"/>
      <c r="Z28" s="496" t="s">
        <v>180</v>
      </c>
      <c r="AA28" s="476"/>
      <c r="AB28" s="476"/>
      <c r="AC28" s="476"/>
      <c r="AD28" s="476"/>
      <c r="AE28" s="476"/>
      <c r="AF28" s="476"/>
      <c r="AG28" s="477"/>
      <c r="AH28" s="497" t="s">
        <v>171</v>
      </c>
      <c r="AI28" s="498"/>
      <c r="AJ28" s="498"/>
      <c r="AK28" s="498"/>
      <c r="AL28" s="537"/>
      <c r="AM28" s="497" t="s">
        <v>132</v>
      </c>
      <c r="AN28" s="498"/>
      <c r="AO28" s="498"/>
      <c r="AP28" s="498"/>
      <c r="AQ28" s="498"/>
      <c r="AR28" s="537"/>
      <c r="AS28" s="497" t="s">
        <v>132</v>
      </c>
      <c r="AT28" s="498"/>
      <c r="AU28" s="498"/>
      <c r="AV28" s="498"/>
      <c r="AW28" s="498"/>
      <c r="AX28" s="499"/>
      <c r="AY28" s="622" t="s">
        <v>181</v>
      </c>
      <c r="AZ28" s="623"/>
      <c r="BA28" s="623"/>
      <c r="BB28" s="624"/>
      <c r="BC28" s="406" t="s">
        <v>42</v>
      </c>
      <c r="BD28" s="407"/>
      <c r="BE28" s="407"/>
      <c r="BF28" s="407"/>
      <c r="BG28" s="407"/>
      <c r="BH28" s="407"/>
      <c r="BI28" s="407"/>
      <c r="BJ28" s="407"/>
      <c r="BK28" s="407"/>
      <c r="BL28" s="407"/>
      <c r="BM28" s="408"/>
      <c r="BN28" s="409">
        <v>631804</v>
      </c>
      <c r="BO28" s="410"/>
      <c r="BP28" s="410"/>
      <c r="BQ28" s="410"/>
      <c r="BR28" s="410"/>
      <c r="BS28" s="410"/>
      <c r="BT28" s="410"/>
      <c r="BU28" s="411"/>
      <c r="BV28" s="409">
        <v>827756</v>
      </c>
      <c r="BW28" s="410"/>
      <c r="BX28" s="410"/>
      <c r="BY28" s="410"/>
      <c r="BZ28" s="410"/>
      <c r="CA28" s="410"/>
      <c r="CB28" s="410"/>
      <c r="CC28" s="411"/>
      <c r="CD28" s="180"/>
      <c r="CE28" s="553"/>
      <c r="CF28" s="553"/>
      <c r="CG28" s="553"/>
      <c r="CH28" s="553"/>
      <c r="CI28" s="553"/>
      <c r="CJ28" s="553"/>
      <c r="CK28" s="553"/>
      <c r="CL28" s="553"/>
      <c r="CM28" s="553"/>
      <c r="CN28" s="553"/>
      <c r="CO28" s="553"/>
      <c r="CP28" s="553"/>
      <c r="CQ28" s="553"/>
      <c r="CR28" s="553"/>
      <c r="CS28" s="554"/>
      <c r="CT28" s="443"/>
      <c r="CU28" s="444"/>
      <c r="CV28" s="444"/>
      <c r="CW28" s="444"/>
      <c r="CX28" s="444"/>
      <c r="CY28" s="444"/>
      <c r="CZ28" s="444"/>
      <c r="DA28" s="445"/>
      <c r="DB28" s="443"/>
      <c r="DC28" s="444"/>
      <c r="DD28" s="444"/>
      <c r="DE28" s="444"/>
      <c r="DF28" s="444"/>
      <c r="DG28" s="444"/>
      <c r="DH28" s="444"/>
      <c r="DI28" s="445"/>
      <c r="DJ28" s="165"/>
      <c r="DK28" s="165"/>
      <c r="DL28" s="165"/>
      <c r="DM28" s="165"/>
      <c r="DN28" s="165"/>
      <c r="DO28" s="165"/>
    </row>
    <row r="29" spans="1:119" ht="18.75" customHeight="1" x14ac:dyDescent="0.15">
      <c r="A29" s="166"/>
      <c r="B29" s="583"/>
      <c r="C29" s="584"/>
      <c r="D29" s="585"/>
      <c r="E29" s="496" t="s">
        <v>182</v>
      </c>
      <c r="F29" s="476"/>
      <c r="G29" s="476"/>
      <c r="H29" s="476"/>
      <c r="I29" s="476"/>
      <c r="J29" s="476"/>
      <c r="K29" s="477"/>
      <c r="L29" s="497">
        <v>6</v>
      </c>
      <c r="M29" s="498"/>
      <c r="N29" s="498"/>
      <c r="O29" s="498"/>
      <c r="P29" s="537"/>
      <c r="Q29" s="497">
        <v>1630</v>
      </c>
      <c r="R29" s="498"/>
      <c r="S29" s="498"/>
      <c r="T29" s="498"/>
      <c r="U29" s="498"/>
      <c r="V29" s="537"/>
      <c r="W29" s="597"/>
      <c r="X29" s="598"/>
      <c r="Y29" s="599"/>
      <c r="Z29" s="496" t="s">
        <v>183</v>
      </c>
      <c r="AA29" s="476"/>
      <c r="AB29" s="476"/>
      <c r="AC29" s="476"/>
      <c r="AD29" s="476"/>
      <c r="AE29" s="476"/>
      <c r="AF29" s="476"/>
      <c r="AG29" s="477"/>
      <c r="AH29" s="497">
        <v>41</v>
      </c>
      <c r="AI29" s="498"/>
      <c r="AJ29" s="498"/>
      <c r="AK29" s="498"/>
      <c r="AL29" s="537"/>
      <c r="AM29" s="497">
        <v>122508</v>
      </c>
      <c r="AN29" s="498"/>
      <c r="AO29" s="498"/>
      <c r="AP29" s="498"/>
      <c r="AQ29" s="498"/>
      <c r="AR29" s="537"/>
      <c r="AS29" s="497">
        <v>2988</v>
      </c>
      <c r="AT29" s="498"/>
      <c r="AU29" s="498"/>
      <c r="AV29" s="498"/>
      <c r="AW29" s="498"/>
      <c r="AX29" s="499"/>
      <c r="AY29" s="625"/>
      <c r="AZ29" s="626"/>
      <c r="BA29" s="626"/>
      <c r="BB29" s="627"/>
      <c r="BC29" s="480" t="s">
        <v>184</v>
      </c>
      <c r="BD29" s="481"/>
      <c r="BE29" s="481"/>
      <c r="BF29" s="481"/>
      <c r="BG29" s="481"/>
      <c r="BH29" s="481"/>
      <c r="BI29" s="481"/>
      <c r="BJ29" s="481"/>
      <c r="BK29" s="481"/>
      <c r="BL29" s="481"/>
      <c r="BM29" s="482"/>
      <c r="BN29" s="446">
        <v>610211</v>
      </c>
      <c r="BO29" s="447"/>
      <c r="BP29" s="447"/>
      <c r="BQ29" s="447"/>
      <c r="BR29" s="447"/>
      <c r="BS29" s="447"/>
      <c r="BT29" s="447"/>
      <c r="BU29" s="448"/>
      <c r="BV29" s="446">
        <v>869383</v>
      </c>
      <c r="BW29" s="447"/>
      <c r="BX29" s="447"/>
      <c r="BY29" s="447"/>
      <c r="BZ29" s="447"/>
      <c r="CA29" s="447"/>
      <c r="CB29" s="447"/>
      <c r="CC29" s="448"/>
      <c r="CD29" s="182"/>
      <c r="CE29" s="553"/>
      <c r="CF29" s="553"/>
      <c r="CG29" s="553"/>
      <c r="CH29" s="553"/>
      <c r="CI29" s="553"/>
      <c r="CJ29" s="553"/>
      <c r="CK29" s="553"/>
      <c r="CL29" s="553"/>
      <c r="CM29" s="553"/>
      <c r="CN29" s="553"/>
      <c r="CO29" s="553"/>
      <c r="CP29" s="553"/>
      <c r="CQ29" s="553"/>
      <c r="CR29" s="553"/>
      <c r="CS29" s="554"/>
      <c r="CT29" s="443"/>
      <c r="CU29" s="444"/>
      <c r="CV29" s="444"/>
      <c r="CW29" s="444"/>
      <c r="CX29" s="444"/>
      <c r="CY29" s="444"/>
      <c r="CZ29" s="444"/>
      <c r="DA29" s="445"/>
      <c r="DB29" s="443"/>
      <c r="DC29" s="444"/>
      <c r="DD29" s="444"/>
      <c r="DE29" s="444"/>
      <c r="DF29" s="444"/>
      <c r="DG29" s="444"/>
      <c r="DH29" s="444"/>
      <c r="DI29" s="445"/>
      <c r="DJ29" s="165"/>
      <c r="DK29" s="165"/>
      <c r="DL29" s="165"/>
      <c r="DM29" s="165"/>
      <c r="DN29" s="165"/>
      <c r="DO29" s="165"/>
    </row>
    <row r="30" spans="1:119" ht="18.75" customHeight="1" thickBot="1" x14ac:dyDescent="0.2">
      <c r="A30" s="166"/>
      <c r="B30" s="586"/>
      <c r="C30" s="587"/>
      <c r="D30" s="588"/>
      <c r="E30" s="500"/>
      <c r="F30" s="501"/>
      <c r="G30" s="501"/>
      <c r="H30" s="501"/>
      <c r="I30" s="501"/>
      <c r="J30" s="501"/>
      <c r="K30" s="502"/>
      <c r="L30" s="600"/>
      <c r="M30" s="601"/>
      <c r="N30" s="601"/>
      <c r="O30" s="601"/>
      <c r="P30" s="602"/>
      <c r="Q30" s="600"/>
      <c r="R30" s="601"/>
      <c r="S30" s="601"/>
      <c r="T30" s="601"/>
      <c r="U30" s="601"/>
      <c r="V30" s="602"/>
      <c r="W30" s="603" t="s">
        <v>185</v>
      </c>
      <c r="X30" s="604"/>
      <c r="Y30" s="604"/>
      <c r="Z30" s="604"/>
      <c r="AA30" s="604"/>
      <c r="AB30" s="604"/>
      <c r="AC30" s="604"/>
      <c r="AD30" s="604"/>
      <c r="AE30" s="604"/>
      <c r="AF30" s="604"/>
      <c r="AG30" s="605"/>
      <c r="AH30" s="562">
        <v>97</v>
      </c>
      <c r="AI30" s="563"/>
      <c r="AJ30" s="563"/>
      <c r="AK30" s="563"/>
      <c r="AL30" s="563"/>
      <c r="AM30" s="563"/>
      <c r="AN30" s="563"/>
      <c r="AO30" s="563"/>
      <c r="AP30" s="563"/>
      <c r="AQ30" s="563"/>
      <c r="AR30" s="563"/>
      <c r="AS30" s="563"/>
      <c r="AT30" s="563"/>
      <c r="AU30" s="563"/>
      <c r="AV30" s="563"/>
      <c r="AW30" s="563"/>
      <c r="AX30" s="565"/>
      <c r="AY30" s="628"/>
      <c r="AZ30" s="629"/>
      <c r="BA30" s="629"/>
      <c r="BB30" s="630"/>
      <c r="BC30" s="616" t="s">
        <v>44</v>
      </c>
      <c r="BD30" s="617"/>
      <c r="BE30" s="617"/>
      <c r="BF30" s="617"/>
      <c r="BG30" s="617"/>
      <c r="BH30" s="617"/>
      <c r="BI30" s="617"/>
      <c r="BJ30" s="617"/>
      <c r="BK30" s="617"/>
      <c r="BL30" s="617"/>
      <c r="BM30" s="618"/>
      <c r="BN30" s="619">
        <v>1404777</v>
      </c>
      <c r="BO30" s="620"/>
      <c r="BP30" s="620"/>
      <c r="BQ30" s="620"/>
      <c r="BR30" s="620"/>
      <c r="BS30" s="620"/>
      <c r="BT30" s="620"/>
      <c r="BU30" s="621"/>
      <c r="BV30" s="619">
        <v>1363955</v>
      </c>
      <c r="BW30" s="620"/>
      <c r="BX30" s="620"/>
      <c r="BY30" s="620"/>
      <c r="BZ30" s="620"/>
      <c r="CA30" s="620"/>
      <c r="CB30" s="620"/>
      <c r="CC30" s="621"/>
      <c r="CD30" s="183"/>
      <c r="CE30" s="184"/>
      <c r="CF30" s="184"/>
      <c r="CG30" s="184"/>
      <c r="CH30" s="184"/>
      <c r="CI30" s="184"/>
      <c r="CJ30" s="184"/>
      <c r="CK30" s="184"/>
      <c r="CL30" s="184"/>
      <c r="CM30" s="184"/>
      <c r="CN30" s="184"/>
      <c r="CO30" s="184"/>
      <c r="CP30" s="184"/>
      <c r="CQ30" s="184"/>
      <c r="CR30" s="184"/>
      <c r="CS30" s="185"/>
      <c r="CT30" s="186"/>
      <c r="CU30" s="187"/>
      <c r="CV30" s="187"/>
      <c r="CW30" s="187"/>
      <c r="CX30" s="187"/>
      <c r="CY30" s="187"/>
      <c r="CZ30" s="187"/>
      <c r="DA30" s="188"/>
      <c r="DB30" s="186"/>
      <c r="DC30" s="187"/>
      <c r="DD30" s="187"/>
      <c r="DE30" s="187"/>
      <c r="DF30" s="187"/>
      <c r="DG30" s="187"/>
      <c r="DH30" s="187"/>
      <c r="DI30" s="188"/>
      <c r="DJ30" s="165"/>
      <c r="DK30" s="165"/>
      <c r="DL30" s="165"/>
      <c r="DM30" s="165"/>
      <c r="DN30" s="165"/>
      <c r="DO30" s="165"/>
    </row>
    <row r="31" spans="1:119" ht="13.5" customHeight="1" x14ac:dyDescent="0.15">
      <c r="A31" s="166"/>
      <c r="B31" s="189"/>
      <c r="C31" s="190"/>
      <c r="D31" s="190"/>
      <c r="E31" s="190"/>
      <c r="F31" s="190"/>
      <c r="G31" s="190"/>
      <c r="H31" s="190"/>
      <c r="I31" s="190"/>
      <c r="J31" s="190"/>
      <c r="K31" s="190"/>
      <c r="L31" s="190"/>
      <c r="M31" s="190"/>
      <c r="N31" s="190"/>
      <c r="O31" s="190"/>
      <c r="P31" s="190"/>
      <c r="Q31" s="190"/>
      <c r="R31" s="190"/>
      <c r="S31" s="190"/>
      <c r="T31" s="190"/>
      <c r="U31" s="190"/>
      <c r="V31" s="190"/>
      <c r="W31" s="190"/>
      <c r="X31" s="190"/>
      <c r="Y31" s="190"/>
      <c r="Z31" s="190"/>
      <c r="AA31" s="190"/>
      <c r="AB31" s="190"/>
      <c r="AC31" s="190"/>
      <c r="AD31" s="190"/>
      <c r="AE31" s="190"/>
      <c r="AF31" s="190"/>
      <c r="AG31" s="190"/>
      <c r="AH31" s="190"/>
      <c r="AI31" s="190"/>
      <c r="AJ31" s="190"/>
      <c r="AK31" s="190"/>
      <c r="AL31" s="190"/>
      <c r="AM31" s="190"/>
      <c r="AN31" s="190"/>
      <c r="AO31" s="190"/>
      <c r="AP31" s="190"/>
      <c r="AQ31" s="190"/>
      <c r="AR31" s="190"/>
      <c r="AS31" s="190"/>
      <c r="AT31" s="190"/>
      <c r="AU31" s="190"/>
      <c r="AV31" s="190"/>
      <c r="AW31" s="190"/>
      <c r="AX31" s="190"/>
      <c r="AY31" s="190"/>
      <c r="AZ31" s="190"/>
      <c r="BA31" s="190"/>
      <c r="BB31" s="190"/>
      <c r="BC31" s="190"/>
      <c r="BD31" s="190"/>
      <c r="BE31" s="190"/>
      <c r="BF31" s="190"/>
      <c r="BG31" s="190"/>
      <c r="BH31" s="190"/>
      <c r="BI31" s="190"/>
      <c r="BJ31" s="190"/>
      <c r="BK31" s="190"/>
      <c r="BL31" s="190"/>
      <c r="BM31" s="190"/>
      <c r="BN31" s="190"/>
      <c r="BO31" s="190"/>
      <c r="BP31" s="190"/>
      <c r="BQ31" s="190"/>
      <c r="BR31" s="190"/>
      <c r="BS31" s="190"/>
      <c r="BT31" s="190"/>
      <c r="BU31" s="190"/>
      <c r="BV31" s="190"/>
      <c r="BW31" s="190"/>
      <c r="BX31" s="190"/>
      <c r="BY31" s="190"/>
      <c r="BZ31" s="190"/>
      <c r="CA31" s="190"/>
      <c r="CB31" s="190"/>
      <c r="CC31" s="190"/>
      <c r="CD31" s="190"/>
      <c r="CE31" s="190"/>
      <c r="CF31" s="190"/>
      <c r="CG31" s="190"/>
      <c r="CH31" s="190"/>
      <c r="CI31" s="190"/>
      <c r="CJ31" s="190"/>
      <c r="CK31" s="190"/>
      <c r="CL31" s="190"/>
      <c r="CM31" s="190"/>
      <c r="CN31" s="190"/>
      <c r="CO31" s="190"/>
      <c r="CP31" s="190"/>
      <c r="CQ31" s="190"/>
      <c r="CR31" s="190"/>
      <c r="CS31" s="190"/>
      <c r="CT31" s="190"/>
      <c r="CU31" s="190"/>
      <c r="CV31" s="190"/>
      <c r="CW31" s="190"/>
      <c r="CX31" s="190"/>
      <c r="CY31" s="190"/>
      <c r="CZ31" s="190"/>
      <c r="DA31" s="190"/>
      <c r="DB31" s="190"/>
      <c r="DC31" s="190"/>
      <c r="DD31" s="190"/>
      <c r="DE31" s="190"/>
      <c r="DF31" s="190"/>
      <c r="DG31" s="190"/>
      <c r="DH31" s="190"/>
      <c r="DI31" s="191"/>
      <c r="DJ31" s="165"/>
      <c r="DK31" s="165"/>
      <c r="DL31" s="165"/>
      <c r="DM31" s="165"/>
      <c r="DN31" s="165"/>
      <c r="DO31" s="165"/>
    </row>
    <row r="32" spans="1:119" ht="13.5" customHeight="1" x14ac:dyDescent="0.15">
      <c r="A32" s="166"/>
      <c r="B32" s="192"/>
      <c r="C32" s="193" t="s">
        <v>186</v>
      </c>
      <c r="D32" s="193"/>
      <c r="E32" s="193"/>
      <c r="F32" s="190"/>
      <c r="G32" s="190"/>
      <c r="H32" s="190"/>
      <c r="I32" s="190"/>
      <c r="J32" s="190"/>
      <c r="K32" s="190"/>
      <c r="L32" s="190"/>
      <c r="M32" s="190"/>
      <c r="N32" s="190"/>
      <c r="O32" s="190"/>
      <c r="P32" s="190"/>
      <c r="Q32" s="190"/>
      <c r="R32" s="190"/>
      <c r="S32" s="190"/>
      <c r="T32" s="190"/>
      <c r="U32" s="190" t="s">
        <v>187</v>
      </c>
      <c r="V32" s="190"/>
      <c r="W32" s="190"/>
      <c r="X32" s="190"/>
      <c r="Y32" s="190"/>
      <c r="Z32" s="190"/>
      <c r="AA32" s="190"/>
      <c r="AB32" s="190"/>
      <c r="AC32" s="190"/>
      <c r="AD32" s="190"/>
      <c r="AE32" s="190"/>
      <c r="AF32" s="190"/>
      <c r="AG32" s="190"/>
      <c r="AH32" s="190"/>
      <c r="AI32" s="190"/>
      <c r="AJ32" s="190"/>
      <c r="AK32" s="190"/>
      <c r="AL32" s="190"/>
      <c r="AM32" s="194" t="s">
        <v>188</v>
      </c>
      <c r="AN32" s="190"/>
      <c r="AO32" s="190"/>
      <c r="AP32" s="190"/>
      <c r="AQ32" s="190"/>
      <c r="AR32" s="190"/>
      <c r="AS32" s="194"/>
      <c r="AT32" s="194"/>
      <c r="AU32" s="194"/>
      <c r="AV32" s="194"/>
      <c r="AW32" s="194"/>
      <c r="AX32" s="194"/>
      <c r="AY32" s="194"/>
      <c r="AZ32" s="194"/>
      <c r="BA32" s="194"/>
      <c r="BB32" s="190"/>
      <c r="BC32" s="194"/>
      <c r="BD32" s="190"/>
      <c r="BE32" s="194" t="s">
        <v>189</v>
      </c>
      <c r="BF32" s="190"/>
      <c r="BG32" s="190"/>
      <c r="BH32" s="190"/>
      <c r="BI32" s="190"/>
      <c r="BJ32" s="194"/>
      <c r="BK32" s="194"/>
      <c r="BL32" s="194"/>
      <c r="BM32" s="194"/>
      <c r="BN32" s="194"/>
      <c r="BO32" s="194"/>
      <c r="BP32" s="194"/>
      <c r="BQ32" s="194"/>
      <c r="BR32" s="190"/>
      <c r="BS32" s="190"/>
      <c r="BT32" s="190"/>
      <c r="BU32" s="190"/>
      <c r="BV32" s="190"/>
      <c r="BW32" s="190" t="s">
        <v>190</v>
      </c>
      <c r="BX32" s="190"/>
      <c r="BY32" s="190"/>
      <c r="BZ32" s="190"/>
      <c r="CA32" s="190"/>
      <c r="CB32" s="194"/>
      <c r="CC32" s="194"/>
      <c r="CD32" s="194"/>
      <c r="CE32" s="194"/>
      <c r="CF32" s="194"/>
      <c r="CG32" s="194"/>
      <c r="CH32" s="194"/>
      <c r="CI32" s="194"/>
      <c r="CJ32" s="194"/>
      <c r="CK32" s="194"/>
      <c r="CL32" s="194"/>
      <c r="CM32" s="194"/>
      <c r="CN32" s="194"/>
      <c r="CO32" s="194" t="s">
        <v>191</v>
      </c>
      <c r="CP32" s="194"/>
      <c r="CQ32" s="194"/>
      <c r="CR32" s="194"/>
      <c r="CS32" s="194"/>
      <c r="CT32" s="194"/>
      <c r="CU32" s="194"/>
      <c r="CV32" s="194"/>
      <c r="CW32" s="194"/>
      <c r="CX32" s="194"/>
      <c r="CY32" s="194"/>
      <c r="CZ32" s="194"/>
      <c r="DA32" s="194"/>
      <c r="DB32" s="194"/>
      <c r="DC32" s="194"/>
      <c r="DD32" s="194"/>
      <c r="DE32" s="194"/>
      <c r="DF32" s="194"/>
      <c r="DG32" s="194"/>
      <c r="DH32" s="194"/>
      <c r="DI32" s="191"/>
      <c r="DJ32" s="165"/>
      <c r="DK32" s="165"/>
      <c r="DL32" s="165"/>
      <c r="DM32" s="165"/>
      <c r="DN32" s="165"/>
      <c r="DO32" s="165"/>
    </row>
    <row r="33" spans="1:119" ht="13.5" customHeight="1" x14ac:dyDescent="0.15">
      <c r="A33" s="166"/>
      <c r="B33" s="192"/>
      <c r="C33" s="470" t="s">
        <v>192</v>
      </c>
      <c r="D33" s="470"/>
      <c r="E33" s="435" t="s">
        <v>193</v>
      </c>
      <c r="F33" s="435"/>
      <c r="G33" s="435"/>
      <c r="H33" s="435"/>
      <c r="I33" s="435"/>
      <c r="J33" s="435"/>
      <c r="K33" s="435"/>
      <c r="L33" s="435"/>
      <c r="M33" s="435"/>
      <c r="N33" s="435"/>
      <c r="O33" s="435"/>
      <c r="P33" s="435"/>
      <c r="Q33" s="435"/>
      <c r="R33" s="435"/>
      <c r="S33" s="435"/>
      <c r="T33" s="195"/>
      <c r="U33" s="470" t="s">
        <v>192</v>
      </c>
      <c r="V33" s="470"/>
      <c r="W33" s="435" t="s">
        <v>193</v>
      </c>
      <c r="X33" s="435"/>
      <c r="Y33" s="435"/>
      <c r="Z33" s="435"/>
      <c r="AA33" s="435"/>
      <c r="AB33" s="435"/>
      <c r="AC33" s="435"/>
      <c r="AD33" s="435"/>
      <c r="AE33" s="435"/>
      <c r="AF33" s="435"/>
      <c r="AG33" s="435"/>
      <c r="AH33" s="435"/>
      <c r="AI33" s="435"/>
      <c r="AJ33" s="435"/>
      <c r="AK33" s="435"/>
      <c r="AL33" s="195"/>
      <c r="AM33" s="470" t="s">
        <v>194</v>
      </c>
      <c r="AN33" s="470"/>
      <c r="AO33" s="435" t="s">
        <v>193</v>
      </c>
      <c r="AP33" s="435"/>
      <c r="AQ33" s="435"/>
      <c r="AR33" s="435"/>
      <c r="AS33" s="435"/>
      <c r="AT33" s="435"/>
      <c r="AU33" s="435"/>
      <c r="AV33" s="435"/>
      <c r="AW33" s="435"/>
      <c r="AX33" s="435"/>
      <c r="AY33" s="435"/>
      <c r="AZ33" s="435"/>
      <c r="BA33" s="435"/>
      <c r="BB33" s="435"/>
      <c r="BC33" s="435"/>
      <c r="BD33" s="196"/>
      <c r="BE33" s="435" t="s">
        <v>195</v>
      </c>
      <c r="BF33" s="435"/>
      <c r="BG33" s="435" t="s">
        <v>196</v>
      </c>
      <c r="BH33" s="435"/>
      <c r="BI33" s="435"/>
      <c r="BJ33" s="435"/>
      <c r="BK33" s="435"/>
      <c r="BL33" s="435"/>
      <c r="BM33" s="435"/>
      <c r="BN33" s="435"/>
      <c r="BO33" s="435"/>
      <c r="BP33" s="435"/>
      <c r="BQ33" s="435"/>
      <c r="BR33" s="435"/>
      <c r="BS33" s="435"/>
      <c r="BT33" s="435"/>
      <c r="BU33" s="435"/>
      <c r="BV33" s="196"/>
      <c r="BW33" s="470" t="s">
        <v>195</v>
      </c>
      <c r="BX33" s="470"/>
      <c r="BY33" s="435" t="s">
        <v>197</v>
      </c>
      <c r="BZ33" s="435"/>
      <c r="CA33" s="435"/>
      <c r="CB33" s="435"/>
      <c r="CC33" s="435"/>
      <c r="CD33" s="435"/>
      <c r="CE33" s="435"/>
      <c r="CF33" s="435"/>
      <c r="CG33" s="435"/>
      <c r="CH33" s="435"/>
      <c r="CI33" s="435"/>
      <c r="CJ33" s="435"/>
      <c r="CK33" s="435"/>
      <c r="CL33" s="435"/>
      <c r="CM33" s="435"/>
      <c r="CN33" s="195"/>
      <c r="CO33" s="470" t="s">
        <v>192</v>
      </c>
      <c r="CP33" s="470"/>
      <c r="CQ33" s="435" t="s">
        <v>198</v>
      </c>
      <c r="CR33" s="435"/>
      <c r="CS33" s="435"/>
      <c r="CT33" s="435"/>
      <c r="CU33" s="435"/>
      <c r="CV33" s="435"/>
      <c r="CW33" s="435"/>
      <c r="CX33" s="435"/>
      <c r="CY33" s="435"/>
      <c r="CZ33" s="435"/>
      <c r="DA33" s="435"/>
      <c r="DB33" s="435"/>
      <c r="DC33" s="435"/>
      <c r="DD33" s="435"/>
      <c r="DE33" s="435"/>
      <c r="DF33" s="195"/>
      <c r="DG33" s="631" t="s">
        <v>199</v>
      </c>
      <c r="DH33" s="631"/>
      <c r="DI33" s="197"/>
      <c r="DJ33" s="165"/>
      <c r="DK33" s="165"/>
      <c r="DL33" s="165"/>
      <c r="DM33" s="165"/>
      <c r="DN33" s="165"/>
      <c r="DO33" s="165"/>
    </row>
    <row r="34" spans="1:119" ht="32.25" customHeight="1" x14ac:dyDescent="0.15">
      <c r="A34" s="166"/>
      <c r="B34" s="192"/>
      <c r="C34" s="632">
        <f>IF(E34="","",1)</f>
        <v>1</v>
      </c>
      <c r="D34" s="632"/>
      <c r="E34" s="633" t="str">
        <f>IF('各会計、関係団体の財政状況及び健全化判断比率'!B7="","",'各会計、関係団体の財政状況及び健全化判断比率'!B7)</f>
        <v>一般会計</v>
      </c>
      <c r="F34" s="633"/>
      <c r="G34" s="633"/>
      <c r="H34" s="633"/>
      <c r="I34" s="633"/>
      <c r="J34" s="633"/>
      <c r="K34" s="633"/>
      <c r="L34" s="633"/>
      <c r="M34" s="633"/>
      <c r="N34" s="633"/>
      <c r="O34" s="633"/>
      <c r="P34" s="633"/>
      <c r="Q34" s="633"/>
      <c r="R34" s="633"/>
      <c r="S34" s="633"/>
      <c r="T34" s="193"/>
      <c r="U34" s="632">
        <f>IF(W34="","",MAX(C34:D43)+1)</f>
        <v>3</v>
      </c>
      <c r="V34" s="632"/>
      <c r="W34" s="633" t="str">
        <f>IF('各会計、関係団体の財政状況及び健全化判断比率'!B28="","",'各会計、関係団体の財政状況及び健全化判断比率'!B28)</f>
        <v>北川村国民健康保険特別会計</v>
      </c>
      <c r="X34" s="633"/>
      <c r="Y34" s="633"/>
      <c r="Z34" s="633"/>
      <c r="AA34" s="633"/>
      <c r="AB34" s="633"/>
      <c r="AC34" s="633"/>
      <c r="AD34" s="633"/>
      <c r="AE34" s="633"/>
      <c r="AF34" s="633"/>
      <c r="AG34" s="633"/>
      <c r="AH34" s="633"/>
      <c r="AI34" s="633"/>
      <c r="AJ34" s="633"/>
      <c r="AK34" s="633"/>
      <c r="AL34" s="193"/>
      <c r="AM34" s="632" t="str">
        <f>IF(AO34="","",MAX(C34:D43,U34:V43)+1)</f>
        <v/>
      </c>
      <c r="AN34" s="632"/>
      <c r="AO34" s="633"/>
      <c r="AP34" s="633"/>
      <c r="AQ34" s="633"/>
      <c r="AR34" s="633"/>
      <c r="AS34" s="633"/>
      <c r="AT34" s="633"/>
      <c r="AU34" s="633"/>
      <c r="AV34" s="633"/>
      <c r="AW34" s="633"/>
      <c r="AX34" s="633"/>
      <c r="AY34" s="633"/>
      <c r="AZ34" s="633"/>
      <c r="BA34" s="633"/>
      <c r="BB34" s="633"/>
      <c r="BC34" s="633"/>
      <c r="BD34" s="193"/>
      <c r="BE34" s="632">
        <f>IF(BG34="","",MAX(C34:D43,U34:V43,AM34:AN43)+1)</f>
        <v>5</v>
      </c>
      <c r="BF34" s="632"/>
      <c r="BG34" s="633" t="str">
        <f>IF('各会計、関係団体の財政状況及び健全化判断比率'!B30="","",'各会計、関係団体の財政状況及び健全化判断比率'!B30)</f>
        <v>北川村簡易水道特別会計</v>
      </c>
      <c r="BH34" s="633"/>
      <c r="BI34" s="633"/>
      <c r="BJ34" s="633"/>
      <c r="BK34" s="633"/>
      <c r="BL34" s="633"/>
      <c r="BM34" s="633"/>
      <c r="BN34" s="633"/>
      <c r="BO34" s="633"/>
      <c r="BP34" s="633"/>
      <c r="BQ34" s="633"/>
      <c r="BR34" s="633"/>
      <c r="BS34" s="633"/>
      <c r="BT34" s="633"/>
      <c r="BU34" s="633"/>
      <c r="BV34" s="193"/>
      <c r="BW34" s="632">
        <f>IF(BY34="","",MAX(C34:D43,U34:V43,AM34:AN43,BE34:BF43)+1)</f>
        <v>6</v>
      </c>
      <c r="BX34" s="632"/>
      <c r="BY34" s="633" t="str">
        <f>IF('各会計、関係団体の財政状況及び健全化判断比率'!B68="","",'各会計、関係団体の財政状況及び健全化判断比率'!B68)</f>
        <v>安芸広域市町村圏特別養護老人ホーム組合</v>
      </c>
      <c r="BZ34" s="633"/>
      <c r="CA34" s="633"/>
      <c r="CB34" s="633"/>
      <c r="CC34" s="633"/>
      <c r="CD34" s="633"/>
      <c r="CE34" s="633"/>
      <c r="CF34" s="633"/>
      <c r="CG34" s="633"/>
      <c r="CH34" s="633"/>
      <c r="CI34" s="633"/>
      <c r="CJ34" s="633"/>
      <c r="CK34" s="633"/>
      <c r="CL34" s="633"/>
      <c r="CM34" s="633"/>
      <c r="CN34" s="193"/>
      <c r="CO34" s="632">
        <f>IF(CQ34="","",MAX(C34:D43,U34:V43,AM34:AN43,BE34:BF43,BW34:BX43)+1)</f>
        <v>16</v>
      </c>
      <c r="CP34" s="632"/>
      <c r="CQ34" s="633" t="str">
        <f>IF('各会計、関係団体の財政状況及び健全化判断比率'!BS7="","",'各会計、関係団体の財政状況及び健全化判断比率'!BS7)</f>
        <v>（株）きたがわジャルダン</v>
      </c>
      <c r="CR34" s="633"/>
      <c r="CS34" s="633"/>
      <c r="CT34" s="633"/>
      <c r="CU34" s="633"/>
      <c r="CV34" s="633"/>
      <c r="CW34" s="633"/>
      <c r="CX34" s="633"/>
      <c r="CY34" s="633"/>
      <c r="CZ34" s="633"/>
      <c r="DA34" s="633"/>
      <c r="DB34" s="633"/>
      <c r="DC34" s="633"/>
      <c r="DD34" s="633"/>
      <c r="DE34" s="633"/>
      <c r="DF34" s="190"/>
      <c r="DG34" s="634" t="str">
        <f>IF('各会計、関係団体の財政状況及び健全化判断比率'!BR7="","",'各会計、関係団体の財政状況及び健全化判断比率'!BR7)</f>
        <v/>
      </c>
      <c r="DH34" s="634"/>
      <c r="DI34" s="197"/>
      <c r="DJ34" s="165"/>
      <c r="DK34" s="165"/>
      <c r="DL34" s="165"/>
      <c r="DM34" s="165"/>
      <c r="DN34" s="165"/>
      <c r="DO34" s="165"/>
    </row>
    <row r="35" spans="1:119" ht="32.25" customHeight="1" x14ac:dyDescent="0.15">
      <c r="A35" s="166"/>
      <c r="B35" s="192"/>
      <c r="C35" s="632">
        <f>IF(E35="","",C34+1)</f>
        <v>2</v>
      </c>
      <c r="D35" s="632"/>
      <c r="E35" s="633" t="str">
        <f>IF('各会計、関係団体の財政状況及び健全化判断比率'!B8="","",'各会計、関係団体の財政状況及び健全化判断比率'!B8)</f>
        <v>北川村代替輸送特別会計</v>
      </c>
      <c r="F35" s="633"/>
      <c r="G35" s="633"/>
      <c r="H35" s="633"/>
      <c r="I35" s="633"/>
      <c r="J35" s="633"/>
      <c r="K35" s="633"/>
      <c r="L35" s="633"/>
      <c r="M35" s="633"/>
      <c r="N35" s="633"/>
      <c r="O35" s="633"/>
      <c r="P35" s="633"/>
      <c r="Q35" s="633"/>
      <c r="R35" s="633"/>
      <c r="S35" s="633"/>
      <c r="T35" s="193"/>
      <c r="U35" s="632">
        <f>IF(W35="","",U34+1)</f>
        <v>4</v>
      </c>
      <c r="V35" s="632"/>
      <c r="W35" s="633" t="str">
        <f>IF('各会計、関係団体の財政状況及び健全化判断比率'!B29="","",'各会計、関係団体の財政状況及び健全化判断比率'!B29)</f>
        <v>北川村後期高齢者医療特別会計</v>
      </c>
      <c r="X35" s="633"/>
      <c r="Y35" s="633"/>
      <c r="Z35" s="633"/>
      <c r="AA35" s="633"/>
      <c r="AB35" s="633"/>
      <c r="AC35" s="633"/>
      <c r="AD35" s="633"/>
      <c r="AE35" s="633"/>
      <c r="AF35" s="633"/>
      <c r="AG35" s="633"/>
      <c r="AH35" s="633"/>
      <c r="AI35" s="633"/>
      <c r="AJ35" s="633"/>
      <c r="AK35" s="633"/>
      <c r="AL35" s="193"/>
      <c r="AM35" s="632" t="str">
        <f t="shared" ref="AM35:AM43" si="0">IF(AO35="","",AM34+1)</f>
        <v/>
      </c>
      <c r="AN35" s="632"/>
      <c r="AO35" s="633"/>
      <c r="AP35" s="633"/>
      <c r="AQ35" s="633"/>
      <c r="AR35" s="633"/>
      <c r="AS35" s="633"/>
      <c r="AT35" s="633"/>
      <c r="AU35" s="633"/>
      <c r="AV35" s="633"/>
      <c r="AW35" s="633"/>
      <c r="AX35" s="633"/>
      <c r="AY35" s="633"/>
      <c r="AZ35" s="633"/>
      <c r="BA35" s="633"/>
      <c r="BB35" s="633"/>
      <c r="BC35" s="633"/>
      <c r="BD35" s="193"/>
      <c r="BE35" s="632" t="str">
        <f t="shared" ref="BE35:BE43" si="1">IF(BG35="","",BE34+1)</f>
        <v/>
      </c>
      <c r="BF35" s="632"/>
      <c r="BG35" s="633"/>
      <c r="BH35" s="633"/>
      <c r="BI35" s="633"/>
      <c r="BJ35" s="633"/>
      <c r="BK35" s="633"/>
      <c r="BL35" s="633"/>
      <c r="BM35" s="633"/>
      <c r="BN35" s="633"/>
      <c r="BO35" s="633"/>
      <c r="BP35" s="633"/>
      <c r="BQ35" s="633"/>
      <c r="BR35" s="633"/>
      <c r="BS35" s="633"/>
      <c r="BT35" s="633"/>
      <c r="BU35" s="633"/>
      <c r="BV35" s="193"/>
      <c r="BW35" s="632">
        <f t="shared" ref="BW35:BW43" si="2">IF(BY35="","",BW34+1)</f>
        <v>7</v>
      </c>
      <c r="BX35" s="632"/>
      <c r="BY35" s="633" t="str">
        <f>IF('各会計、関係団体の財政状況及び健全化判断比率'!B69="","",'各会計、関係団体の財政状況及び健全化判断比率'!B69)</f>
        <v>高知県広域食肉センター事務組合</v>
      </c>
      <c r="BZ35" s="633"/>
      <c r="CA35" s="633"/>
      <c r="CB35" s="633"/>
      <c r="CC35" s="633"/>
      <c r="CD35" s="633"/>
      <c r="CE35" s="633"/>
      <c r="CF35" s="633"/>
      <c r="CG35" s="633"/>
      <c r="CH35" s="633"/>
      <c r="CI35" s="633"/>
      <c r="CJ35" s="633"/>
      <c r="CK35" s="633"/>
      <c r="CL35" s="633"/>
      <c r="CM35" s="633"/>
      <c r="CN35" s="193"/>
      <c r="CO35" s="632" t="str">
        <f t="shared" ref="CO35:CO43" si="3">IF(CQ35="","",CO34+1)</f>
        <v/>
      </c>
      <c r="CP35" s="632"/>
      <c r="CQ35" s="633" t="str">
        <f>IF('各会計、関係団体の財政状況及び健全化判断比率'!BS8="","",'各会計、関係団体の財政状況及び健全化判断比率'!BS8)</f>
        <v/>
      </c>
      <c r="CR35" s="633"/>
      <c r="CS35" s="633"/>
      <c r="CT35" s="633"/>
      <c r="CU35" s="633"/>
      <c r="CV35" s="633"/>
      <c r="CW35" s="633"/>
      <c r="CX35" s="633"/>
      <c r="CY35" s="633"/>
      <c r="CZ35" s="633"/>
      <c r="DA35" s="633"/>
      <c r="DB35" s="633"/>
      <c r="DC35" s="633"/>
      <c r="DD35" s="633"/>
      <c r="DE35" s="633"/>
      <c r="DF35" s="190"/>
      <c r="DG35" s="634" t="str">
        <f>IF('各会計、関係団体の財政状況及び健全化判断比率'!BR8="","",'各会計、関係団体の財政状況及び健全化判断比率'!BR8)</f>
        <v/>
      </c>
      <c r="DH35" s="634"/>
      <c r="DI35" s="197"/>
      <c r="DJ35" s="165"/>
      <c r="DK35" s="165"/>
      <c r="DL35" s="165"/>
      <c r="DM35" s="165"/>
      <c r="DN35" s="165"/>
      <c r="DO35" s="165"/>
    </row>
    <row r="36" spans="1:119" ht="32.25" customHeight="1" x14ac:dyDescent="0.15">
      <c r="A36" s="166"/>
      <c r="B36" s="192"/>
      <c r="C36" s="632" t="str">
        <f>IF(E36="","",C35+1)</f>
        <v/>
      </c>
      <c r="D36" s="632"/>
      <c r="E36" s="633" t="str">
        <f>IF('各会計、関係団体の財政状況及び健全化判断比率'!B9="","",'各会計、関係団体の財政状況及び健全化判断比率'!B9)</f>
        <v/>
      </c>
      <c r="F36" s="633"/>
      <c r="G36" s="633"/>
      <c r="H36" s="633"/>
      <c r="I36" s="633"/>
      <c r="J36" s="633"/>
      <c r="K36" s="633"/>
      <c r="L36" s="633"/>
      <c r="M36" s="633"/>
      <c r="N36" s="633"/>
      <c r="O36" s="633"/>
      <c r="P36" s="633"/>
      <c r="Q36" s="633"/>
      <c r="R36" s="633"/>
      <c r="S36" s="633"/>
      <c r="T36" s="193"/>
      <c r="U36" s="632" t="str">
        <f t="shared" ref="U36:U43" si="4">IF(W36="","",U35+1)</f>
        <v/>
      </c>
      <c r="V36" s="632"/>
      <c r="W36" s="633"/>
      <c r="X36" s="633"/>
      <c r="Y36" s="633"/>
      <c r="Z36" s="633"/>
      <c r="AA36" s="633"/>
      <c r="AB36" s="633"/>
      <c r="AC36" s="633"/>
      <c r="AD36" s="633"/>
      <c r="AE36" s="633"/>
      <c r="AF36" s="633"/>
      <c r="AG36" s="633"/>
      <c r="AH36" s="633"/>
      <c r="AI36" s="633"/>
      <c r="AJ36" s="633"/>
      <c r="AK36" s="633"/>
      <c r="AL36" s="193"/>
      <c r="AM36" s="632" t="str">
        <f t="shared" si="0"/>
        <v/>
      </c>
      <c r="AN36" s="632"/>
      <c r="AO36" s="633"/>
      <c r="AP36" s="633"/>
      <c r="AQ36" s="633"/>
      <c r="AR36" s="633"/>
      <c r="AS36" s="633"/>
      <c r="AT36" s="633"/>
      <c r="AU36" s="633"/>
      <c r="AV36" s="633"/>
      <c r="AW36" s="633"/>
      <c r="AX36" s="633"/>
      <c r="AY36" s="633"/>
      <c r="AZ36" s="633"/>
      <c r="BA36" s="633"/>
      <c r="BB36" s="633"/>
      <c r="BC36" s="633"/>
      <c r="BD36" s="193"/>
      <c r="BE36" s="632" t="str">
        <f t="shared" si="1"/>
        <v/>
      </c>
      <c r="BF36" s="632"/>
      <c r="BG36" s="633"/>
      <c r="BH36" s="633"/>
      <c r="BI36" s="633"/>
      <c r="BJ36" s="633"/>
      <c r="BK36" s="633"/>
      <c r="BL36" s="633"/>
      <c r="BM36" s="633"/>
      <c r="BN36" s="633"/>
      <c r="BO36" s="633"/>
      <c r="BP36" s="633"/>
      <c r="BQ36" s="633"/>
      <c r="BR36" s="633"/>
      <c r="BS36" s="633"/>
      <c r="BT36" s="633"/>
      <c r="BU36" s="633"/>
      <c r="BV36" s="193"/>
      <c r="BW36" s="632">
        <f t="shared" si="2"/>
        <v>8</v>
      </c>
      <c r="BX36" s="632"/>
      <c r="BY36" s="633" t="str">
        <f>IF('各会計、関係団体の財政状況及び健全化判断比率'!B70="","",'各会計、関係団体の財政状況及び健全化判断比率'!B70)</f>
        <v>安芸広域市町村圏事務組合</v>
      </c>
      <c r="BZ36" s="633"/>
      <c r="CA36" s="633"/>
      <c r="CB36" s="633"/>
      <c r="CC36" s="633"/>
      <c r="CD36" s="633"/>
      <c r="CE36" s="633"/>
      <c r="CF36" s="633"/>
      <c r="CG36" s="633"/>
      <c r="CH36" s="633"/>
      <c r="CI36" s="633"/>
      <c r="CJ36" s="633"/>
      <c r="CK36" s="633"/>
      <c r="CL36" s="633"/>
      <c r="CM36" s="633"/>
      <c r="CN36" s="193"/>
      <c r="CO36" s="632" t="str">
        <f t="shared" si="3"/>
        <v/>
      </c>
      <c r="CP36" s="632"/>
      <c r="CQ36" s="633" t="str">
        <f>IF('各会計、関係団体の財政状況及び健全化判断比率'!BS9="","",'各会計、関係団体の財政状況及び健全化判断比率'!BS9)</f>
        <v/>
      </c>
      <c r="CR36" s="633"/>
      <c r="CS36" s="633"/>
      <c r="CT36" s="633"/>
      <c r="CU36" s="633"/>
      <c r="CV36" s="633"/>
      <c r="CW36" s="633"/>
      <c r="CX36" s="633"/>
      <c r="CY36" s="633"/>
      <c r="CZ36" s="633"/>
      <c r="DA36" s="633"/>
      <c r="DB36" s="633"/>
      <c r="DC36" s="633"/>
      <c r="DD36" s="633"/>
      <c r="DE36" s="633"/>
      <c r="DF36" s="190"/>
      <c r="DG36" s="634" t="str">
        <f>IF('各会計、関係団体の財政状況及び健全化判断比率'!BR9="","",'各会計、関係団体の財政状況及び健全化判断比率'!BR9)</f>
        <v/>
      </c>
      <c r="DH36" s="634"/>
      <c r="DI36" s="197"/>
      <c r="DJ36" s="165"/>
      <c r="DK36" s="165"/>
      <c r="DL36" s="165"/>
      <c r="DM36" s="165"/>
      <c r="DN36" s="165"/>
      <c r="DO36" s="165"/>
    </row>
    <row r="37" spans="1:119" ht="32.25" customHeight="1" x14ac:dyDescent="0.15">
      <c r="A37" s="166"/>
      <c r="B37" s="192"/>
      <c r="C37" s="632" t="str">
        <f>IF(E37="","",C36+1)</f>
        <v/>
      </c>
      <c r="D37" s="632"/>
      <c r="E37" s="633" t="str">
        <f>IF('各会計、関係団体の財政状況及び健全化判断比率'!B10="","",'各会計、関係団体の財政状況及び健全化判断比率'!B10)</f>
        <v/>
      </c>
      <c r="F37" s="633"/>
      <c r="G37" s="633"/>
      <c r="H37" s="633"/>
      <c r="I37" s="633"/>
      <c r="J37" s="633"/>
      <c r="K37" s="633"/>
      <c r="L37" s="633"/>
      <c r="M37" s="633"/>
      <c r="N37" s="633"/>
      <c r="O37" s="633"/>
      <c r="P37" s="633"/>
      <c r="Q37" s="633"/>
      <c r="R37" s="633"/>
      <c r="S37" s="633"/>
      <c r="T37" s="193"/>
      <c r="U37" s="632" t="str">
        <f t="shared" si="4"/>
        <v/>
      </c>
      <c r="V37" s="632"/>
      <c r="W37" s="633"/>
      <c r="X37" s="633"/>
      <c r="Y37" s="633"/>
      <c r="Z37" s="633"/>
      <c r="AA37" s="633"/>
      <c r="AB37" s="633"/>
      <c r="AC37" s="633"/>
      <c r="AD37" s="633"/>
      <c r="AE37" s="633"/>
      <c r="AF37" s="633"/>
      <c r="AG37" s="633"/>
      <c r="AH37" s="633"/>
      <c r="AI37" s="633"/>
      <c r="AJ37" s="633"/>
      <c r="AK37" s="633"/>
      <c r="AL37" s="193"/>
      <c r="AM37" s="632" t="str">
        <f t="shared" si="0"/>
        <v/>
      </c>
      <c r="AN37" s="632"/>
      <c r="AO37" s="633"/>
      <c r="AP37" s="633"/>
      <c r="AQ37" s="633"/>
      <c r="AR37" s="633"/>
      <c r="AS37" s="633"/>
      <c r="AT37" s="633"/>
      <c r="AU37" s="633"/>
      <c r="AV37" s="633"/>
      <c r="AW37" s="633"/>
      <c r="AX37" s="633"/>
      <c r="AY37" s="633"/>
      <c r="AZ37" s="633"/>
      <c r="BA37" s="633"/>
      <c r="BB37" s="633"/>
      <c r="BC37" s="633"/>
      <c r="BD37" s="193"/>
      <c r="BE37" s="632" t="str">
        <f t="shared" si="1"/>
        <v/>
      </c>
      <c r="BF37" s="632"/>
      <c r="BG37" s="633"/>
      <c r="BH37" s="633"/>
      <c r="BI37" s="633"/>
      <c r="BJ37" s="633"/>
      <c r="BK37" s="633"/>
      <c r="BL37" s="633"/>
      <c r="BM37" s="633"/>
      <c r="BN37" s="633"/>
      <c r="BO37" s="633"/>
      <c r="BP37" s="633"/>
      <c r="BQ37" s="633"/>
      <c r="BR37" s="633"/>
      <c r="BS37" s="633"/>
      <c r="BT37" s="633"/>
      <c r="BU37" s="633"/>
      <c r="BV37" s="193"/>
      <c r="BW37" s="632">
        <f t="shared" si="2"/>
        <v>9</v>
      </c>
      <c r="BX37" s="632"/>
      <c r="BY37" s="633" t="str">
        <f>IF('各会計、関係団体の財政状況及び健全化判断比率'!B71="","",'各会計、関係団体の財政状況及び健全化判断比率'!B71)</f>
        <v>中芸広域連合</v>
      </c>
      <c r="BZ37" s="633"/>
      <c r="CA37" s="633"/>
      <c r="CB37" s="633"/>
      <c r="CC37" s="633"/>
      <c r="CD37" s="633"/>
      <c r="CE37" s="633"/>
      <c r="CF37" s="633"/>
      <c r="CG37" s="633"/>
      <c r="CH37" s="633"/>
      <c r="CI37" s="633"/>
      <c r="CJ37" s="633"/>
      <c r="CK37" s="633"/>
      <c r="CL37" s="633"/>
      <c r="CM37" s="633"/>
      <c r="CN37" s="193"/>
      <c r="CO37" s="632" t="str">
        <f t="shared" si="3"/>
        <v/>
      </c>
      <c r="CP37" s="632"/>
      <c r="CQ37" s="633" t="str">
        <f>IF('各会計、関係団体の財政状況及び健全化判断比率'!BS10="","",'各会計、関係団体の財政状況及び健全化判断比率'!BS10)</f>
        <v/>
      </c>
      <c r="CR37" s="633"/>
      <c r="CS37" s="633"/>
      <c r="CT37" s="633"/>
      <c r="CU37" s="633"/>
      <c r="CV37" s="633"/>
      <c r="CW37" s="633"/>
      <c r="CX37" s="633"/>
      <c r="CY37" s="633"/>
      <c r="CZ37" s="633"/>
      <c r="DA37" s="633"/>
      <c r="DB37" s="633"/>
      <c r="DC37" s="633"/>
      <c r="DD37" s="633"/>
      <c r="DE37" s="633"/>
      <c r="DF37" s="190"/>
      <c r="DG37" s="634" t="str">
        <f>IF('各会計、関係団体の財政状況及び健全化判断比率'!BR10="","",'各会計、関係団体の財政状況及び健全化判断比率'!BR10)</f>
        <v/>
      </c>
      <c r="DH37" s="634"/>
      <c r="DI37" s="197"/>
      <c r="DJ37" s="165"/>
      <c r="DK37" s="165"/>
      <c r="DL37" s="165"/>
      <c r="DM37" s="165"/>
      <c r="DN37" s="165"/>
      <c r="DO37" s="165"/>
    </row>
    <row r="38" spans="1:119" ht="32.25" customHeight="1" x14ac:dyDescent="0.15">
      <c r="A38" s="166"/>
      <c r="B38" s="192"/>
      <c r="C38" s="632" t="str">
        <f t="shared" ref="C38:C43" si="5">IF(E38="","",C37+1)</f>
        <v/>
      </c>
      <c r="D38" s="632"/>
      <c r="E38" s="633" t="str">
        <f>IF('各会計、関係団体の財政状況及び健全化判断比率'!B11="","",'各会計、関係団体の財政状況及び健全化判断比率'!B11)</f>
        <v/>
      </c>
      <c r="F38" s="633"/>
      <c r="G38" s="633"/>
      <c r="H38" s="633"/>
      <c r="I38" s="633"/>
      <c r="J38" s="633"/>
      <c r="K38" s="633"/>
      <c r="L38" s="633"/>
      <c r="M38" s="633"/>
      <c r="N38" s="633"/>
      <c r="O38" s="633"/>
      <c r="P38" s="633"/>
      <c r="Q38" s="633"/>
      <c r="R38" s="633"/>
      <c r="S38" s="633"/>
      <c r="T38" s="193"/>
      <c r="U38" s="632" t="str">
        <f t="shared" si="4"/>
        <v/>
      </c>
      <c r="V38" s="632"/>
      <c r="W38" s="633"/>
      <c r="X38" s="633"/>
      <c r="Y38" s="633"/>
      <c r="Z38" s="633"/>
      <c r="AA38" s="633"/>
      <c r="AB38" s="633"/>
      <c r="AC38" s="633"/>
      <c r="AD38" s="633"/>
      <c r="AE38" s="633"/>
      <c r="AF38" s="633"/>
      <c r="AG38" s="633"/>
      <c r="AH38" s="633"/>
      <c r="AI38" s="633"/>
      <c r="AJ38" s="633"/>
      <c r="AK38" s="633"/>
      <c r="AL38" s="193"/>
      <c r="AM38" s="632" t="str">
        <f t="shared" si="0"/>
        <v/>
      </c>
      <c r="AN38" s="632"/>
      <c r="AO38" s="633"/>
      <c r="AP38" s="633"/>
      <c r="AQ38" s="633"/>
      <c r="AR38" s="633"/>
      <c r="AS38" s="633"/>
      <c r="AT38" s="633"/>
      <c r="AU38" s="633"/>
      <c r="AV38" s="633"/>
      <c r="AW38" s="633"/>
      <c r="AX38" s="633"/>
      <c r="AY38" s="633"/>
      <c r="AZ38" s="633"/>
      <c r="BA38" s="633"/>
      <c r="BB38" s="633"/>
      <c r="BC38" s="633"/>
      <c r="BD38" s="193"/>
      <c r="BE38" s="632" t="str">
        <f t="shared" si="1"/>
        <v/>
      </c>
      <c r="BF38" s="632"/>
      <c r="BG38" s="633"/>
      <c r="BH38" s="633"/>
      <c r="BI38" s="633"/>
      <c r="BJ38" s="633"/>
      <c r="BK38" s="633"/>
      <c r="BL38" s="633"/>
      <c r="BM38" s="633"/>
      <c r="BN38" s="633"/>
      <c r="BO38" s="633"/>
      <c r="BP38" s="633"/>
      <c r="BQ38" s="633"/>
      <c r="BR38" s="633"/>
      <c r="BS38" s="633"/>
      <c r="BT38" s="633"/>
      <c r="BU38" s="633"/>
      <c r="BV38" s="193"/>
      <c r="BW38" s="632">
        <f t="shared" si="2"/>
        <v>10</v>
      </c>
      <c r="BX38" s="632"/>
      <c r="BY38" s="633" t="str">
        <f>IF('各会計、関係団体の財政状況及び健全化判断比率'!B72="","",'各会計、関係団体の財政状況及び健全化判断比率'!B72)</f>
        <v>中芸広域連合</v>
      </c>
      <c r="BZ38" s="633"/>
      <c r="CA38" s="633"/>
      <c r="CB38" s="633"/>
      <c r="CC38" s="633"/>
      <c r="CD38" s="633"/>
      <c r="CE38" s="633"/>
      <c r="CF38" s="633"/>
      <c r="CG38" s="633"/>
      <c r="CH38" s="633"/>
      <c r="CI38" s="633"/>
      <c r="CJ38" s="633"/>
      <c r="CK38" s="633"/>
      <c r="CL38" s="633"/>
      <c r="CM38" s="633"/>
      <c r="CN38" s="193"/>
      <c r="CO38" s="632" t="str">
        <f t="shared" si="3"/>
        <v/>
      </c>
      <c r="CP38" s="632"/>
      <c r="CQ38" s="633" t="str">
        <f>IF('各会計、関係団体の財政状況及び健全化判断比率'!BS11="","",'各会計、関係団体の財政状況及び健全化判断比率'!BS11)</f>
        <v/>
      </c>
      <c r="CR38" s="633"/>
      <c r="CS38" s="633"/>
      <c r="CT38" s="633"/>
      <c r="CU38" s="633"/>
      <c r="CV38" s="633"/>
      <c r="CW38" s="633"/>
      <c r="CX38" s="633"/>
      <c r="CY38" s="633"/>
      <c r="CZ38" s="633"/>
      <c r="DA38" s="633"/>
      <c r="DB38" s="633"/>
      <c r="DC38" s="633"/>
      <c r="DD38" s="633"/>
      <c r="DE38" s="633"/>
      <c r="DF38" s="190"/>
      <c r="DG38" s="634" t="str">
        <f>IF('各会計、関係団体の財政状況及び健全化判断比率'!BR11="","",'各会計、関係団体の財政状況及び健全化判断比率'!BR11)</f>
        <v/>
      </c>
      <c r="DH38" s="634"/>
      <c r="DI38" s="197"/>
      <c r="DJ38" s="165"/>
      <c r="DK38" s="165"/>
      <c r="DL38" s="165"/>
      <c r="DM38" s="165"/>
      <c r="DN38" s="165"/>
      <c r="DO38" s="165"/>
    </row>
    <row r="39" spans="1:119" ht="32.25" customHeight="1" x14ac:dyDescent="0.15">
      <c r="A39" s="166"/>
      <c r="B39" s="192"/>
      <c r="C39" s="632" t="str">
        <f t="shared" si="5"/>
        <v/>
      </c>
      <c r="D39" s="632"/>
      <c r="E39" s="633" t="str">
        <f>IF('各会計、関係団体の財政状況及び健全化判断比率'!B12="","",'各会計、関係団体の財政状況及び健全化判断比率'!B12)</f>
        <v/>
      </c>
      <c r="F39" s="633"/>
      <c r="G39" s="633"/>
      <c r="H39" s="633"/>
      <c r="I39" s="633"/>
      <c r="J39" s="633"/>
      <c r="K39" s="633"/>
      <c r="L39" s="633"/>
      <c r="M39" s="633"/>
      <c r="N39" s="633"/>
      <c r="O39" s="633"/>
      <c r="P39" s="633"/>
      <c r="Q39" s="633"/>
      <c r="R39" s="633"/>
      <c r="S39" s="633"/>
      <c r="T39" s="193"/>
      <c r="U39" s="632" t="str">
        <f t="shared" si="4"/>
        <v/>
      </c>
      <c r="V39" s="632"/>
      <c r="W39" s="633"/>
      <c r="X39" s="633"/>
      <c r="Y39" s="633"/>
      <c r="Z39" s="633"/>
      <c r="AA39" s="633"/>
      <c r="AB39" s="633"/>
      <c r="AC39" s="633"/>
      <c r="AD39" s="633"/>
      <c r="AE39" s="633"/>
      <c r="AF39" s="633"/>
      <c r="AG39" s="633"/>
      <c r="AH39" s="633"/>
      <c r="AI39" s="633"/>
      <c r="AJ39" s="633"/>
      <c r="AK39" s="633"/>
      <c r="AL39" s="193"/>
      <c r="AM39" s="632" t="str">
        <f t="shared" si="0"/>
        <v/>
      </c>
      <c r="AN39" s="632"/>
      <c r="AO39" s="633"/>
      <c r="AP39" s="633"/>
      <c r="AQ39" s="633"/>
      <c r="AR39" s="633"/>
      <c r="AS39" s="633"/>
      <c r="AT39" s="633"/>
      <c r="AU39" s="633"/>
      <c r="AV39" s="633"/>
      <c r="AW39" s="633"/>
      <c r="AX39" s="633"/>
      <c r="AY39" s="633"/>
      <c r="AZ39" s="633"/>
      <c r="BA39" s="633"/>
      <c r="BB39" s="633"/>
      <c r="BC39" s="633"/>
      <c r="BD39" s="193"/>
      <c r="BE39" s="632" t="str">
        <f t="shared" si="1"/>
        <v/>
      </c>
      <c r="BF39" s="632"/>
      <c r="BG39" s="633"/>
      <c r="BH39" s="633"/>
      <c r="BI39" s="633"/>
      <c r="BJ39" s="633"/>
      <c r="BK39" s="633"/>
      <c r="BL39" s="633"/>
      <c r="BM39" s="633"/>
      <c r="BN39" s="633"/>
      <c r="BO39" s="633"/>
      <c r="BP39" s="633"/>
      <c r="BQ39" s="633"/>
      <c r="BR39" s="633"/>
      <c r="BS39" s="633"/>
      <c r="BT39" s="633"/>
      <c r="BU39" s="633"/>
      <c r="BV39" s="193"/>
      <c r="BW39" s="632">
        <f t="shared" si="2"/>
        <v>11</v>
      </c>
      <c r="BX39" s="632"/>
      <c r="BY39" s="633" t="str">
        <f>IF('各会計、関係団体の財政状況及び健全化判断比率'!B73="","",'各会計、関係団体の財政状況及び健全化判断比率'!B73)</f>
        <v>こうち人づくり広域連合</v>
      </c>
      <c r="BZ39" s="633"/>
      <c r="CA39" s="633"/>
      <c r="CB39" s="633"/>
      <c r="CC39" s="633"/>
      <c r="CD39" s="633"/>
      <c r="CE39" s="633"/>
      <c r="CF39" s="633"/>
      <c r="CG39" s="633"/>
      <c r="CH39" s="633"/>
      <c r="CI39" s="633"/>
      <c r="CJ39" s="633"/>
      <c r="CK39" s="633"/>
      <c r="CL39" s="633"/>
      <c r="CM39" s="633"/>
      <c r="CN39" s="193"/>
      <c r="CO39" s="632" t="str">
        <f t="shared" si="3"/>
        <v/>
      </c>
      <c r="CP39" s="632"/>
      <c r="CQ39" s="633" t="str">
        <f>IF('各会計、関係団体の財政状況及び健全化判断比率'!BS12="","",'各会計、関係団体の財政状況及び健全化判断比率'!BS12)</f>
        <v/>
      </c>
      <c r="CR39" s="633"/>
      <c r="CS39" s="633"/>
      <c r="CT39" s="633"/>
      <c r="CU39" s="633"/>
      <c r="CV39" s="633"/>
      <c r="CW39" s="633"/>
      <c r="CX39" s="633"/>
      <c r="CY39" s="633"/>
      <c r="CZ39" s="633"/>
      <c r="DA39" s="633"/>
      <c r="DB39" s="633"/>
      <c r="DC39" s="633"/>
      <c r="DD39" s="633"/>
      <c r="DE39" s="633"/>
      <c r="DF39" s="190"/>
      <c r="DG39" s="634" t="str">
        <f>IF('各会計、関係団体の財政状況及び健全化判断比率'!BR12="","",'各会計、関係団体の財政状況及び健全化判断比率'!BR12)</f>
        <v/>
      </c>
      <c r="DH39" s="634"/>
      <c r="DI39" s="197"/>
      <c r="DJ39" s="165"/>
      <c r="DK39" s="165"/>
      <c r="DL39" s="165"/>
      <c r="DM39" s="165"/>
      <c r="DN39" s="165"/>
      <c r="DO39" s="165"/>
    </row>
    <row r="40" spans="1:119" ht="32.25" customHeight="1" x14ac:dyDescent="0.15">
      <c r="A40" s="166"/>
      <c r="B40" s="192"/>
      <c r="C40" s="632" t="str">
        <f t="shared" si="5"/>
        <v/>
      </c>
      <c r="D40" s="632"/>
      <c r="E40" s="633" t="str">
        <f>IF('各会計、関係団体の財政状況及び健全化判断比率'!B13="","",'各会計、関係団体の財政状況及び健全化判断比率'!B13)</f>
        <v/>
      </c>
      <c r="F40" s="633"/>
      <c r="G40" s="633"/>
      <c r="H40" s="633"/>
      <c r="I40" s="633"/>
      <c r="J40" s="633"/>
      <c r="K40" s="633"/>
      <c r="L40" s="633"/>
      <c r="M40" s="633"/>
      <c r="N40" s="633"/>
      <c r="O40" s="633"/>
      <c r="P40" s="633"/>
      <c r="Q40" s="633"/>
      <c r="R40" s="633"/>
      <c r="S40" s="633"/>
      <c r="T40" s="193"/>
      <c r="U40" s="632" t="str">
        <f t="shared" si="4"/>
        <v/>
      </c>
      <c r="V40" s="632"/>
      <c r="W40" s="633"/>
      <c r="X40" s="633"/>
      <c r="Y40" s="633"/>
      <c r="Z40" s="633"/>
      <c r="AA40" s="633"/>
      <c r="AB40" s="633"/>
      <c r="AC40" s="633"/>
      <c r="AD40" s="633"/>
      <c r="AE40" s="633"/>
      <c r="AF40" s="633"/>
      <c r="AG40" s="633"/>
      <c r="AH40" s="633"/>
      <c r="AI40" s="633"/>
      <c r="AJ40" s="633"/>
      <c r="AK40" s="633"/>
      <c r="AL40" s="193"/>
      <c r="AM40" s="632" t="str">
        <f t="shared" si="0"/>
        <v/>
      </c>
      <c r="AN40" s="632"/>
      <c r="AO40" s="633"/>
      <c r="AP40" s="633"/>
      <c r="AQ40" s="633"/>
      <c r="AR40" s="633"/>
      <c r="AS40" s="633"/>
      <c r="AT40" s="633"/>
      <c r="AU40" s="633"/>
      <c r="AV40" s="633"/>
      <c r="AW40" s="633"/>
      <c r="AX40" s="633"/>
      <c r="AY40" s="633"/>
      <c r="AZ40" s="633"/>
      <c r="BA40" s="633"/>
      <c r="BB40" s="633"/>
      <c r="BC40" s="633"/>
      <c r="BD40" s="193"/>
      <c r="BE40" s="632" t="str">
        <f t="shared" si="1"/>
        <v/>
      </c>
      <c r="BF40" s="632"/>
      <c r="BG40" s="633"/>
      <c r="BH40" s="633"/>
      <c r="BI40" s="633"/>
      <c r="BJ40" s="633"/>
      <c r="BK40" s="633"/>
      <c r="BL40" s="633"/>
      <c r="BM40" s="633"/>
      <c r="BN40" s="633"/>
      <c r="BO40" s="633"/>
      <c r="BP40" s="633"/>
      <c r="BQ40" s="633"/>
      <c r="BR40" s="633"/>
      <c r="BS40" s="633"/>
      <c r="BT40" s="633"/>
      <c r="BU40" s="633"/>
      <c r="BV40" s="193"/>
      <c r="BW40" s="632">
        <f t="shared" si="2"/>
        <v>12</v>
      </c>
      <c r="BX40" s="632"/>
      <c r="BY40" s="633" t="str">
        <f>IF('各会計、関係団体の財政状況及び健全化判断比率'!B74="","",'各会計、関係団体の財政状況及び健全化判断比率'!B74)</f>
        <v>高知県市町村総合事務組合</v>
      </c>
      <c r="BZ40" s="633"/>
      <c r="CA40" s="633"/>
      <c r="CB40" s="633"/>
      <c r="CC40" s="633"/>
      <c r="CD40" s="633"/>
      <c r="CE40" s="633"/>
      <c r="CF40" s="633"/>
      <c r="CG40" s="633"/>
      <c r="CH40" s="633"/>
      <c r="CI40" s="633"/>
      <c r="CJ40" s="633"/>
      <c r="CK40" s="633"/>
      <c r="CL40" s="633"/>
      <c r="CM40" s="633"/>
      <c r="CN40" s="193"/>
      <c r="CO40" s="632" t="str">
        <f t="shared" si="3"/>
        <v/>
      </c>
      <c r="CP40" s="632"/>
      <c r="CQ40" s="633" t="str">
        <f>IF('各会計、関係団体の財政状況及び健全化判断比率'!BS13="","",'各会計、関係団体の財政状況及び健全化判断比率'!BS13)</f>
        <v/>
      </c>
      <c r="CR40" s="633"/>
      <c r="CS40" s="633"/>
      <c r="CT40" s="633"/>
      <c r="CU40" s="633"/>
      <c r="CV40" s="633"/>
      <c r="CW40" s="633"/>
      <c r="CX40" s="633"/>
      <c r="CY40" s="633"/>
      <c r="CZ40" s="633"/>
      <c r="DA40" s="633"/>
      <c r="DB40" s="633"/>
      <c r="DC40" s="633"/>
      <c r="DD40" s="633"/>
      <c r="DE40" s="633"/>
      <c r="DF40" s="190"/>
      <c r="DG40" s="634" t="str">
        <f>IF('各会計、関係団体の財政状況及び健全化判断比率'!BR13="","",'各会計、関係団体の財政状況及び健全化判断比率'!BR13)</f>
        <v/>
      </c>
      <c r="DH40" s="634"/>
      <c r="DI40" s="197"/>
      <c r="DJ40" s="165"/>
      <c r="DK40" s="165"/>
      <c r="DL40" s="165"/>
      <c r="DM40" s="165"/>
      <c r="DN40" s="165"/>
      <c r="DO40" s="165"/>
    </row>
    <row r="41" spans="1:119" ht="32.25" customHeight="1" x14ac:dyDescent="0.15">
      <c r="A41" s="166"/>
      <c r="B41" s="192"/>
      <c r="C41" s="632" t="str">
        <f t="shared" si="5"/>
        <v/>
      </c>
      <c r="D41" s="632"/>
      <c r="E41" s="633" t="str">
        <f>IF('各会計、関係団体の財政状況及び健全化判断比率'!B14="","",'各会計、関係団体の財政状況及び健全化判断比率'!B14)</f>
        <v/>
      </c>
      <c r="F41" s="633"/>
      <c r="G41" s="633"/>
      <c r="H41" s="633"/>
      <c r="I41" s="633"/>
      <c r="J41" s="633"/>
      <c r="K41" s="633"/>
      <c r="L41" s="633"/>
      <c r="M41" s="633"/>
      <c r="N41" s="633"/>
      <c r="O41" s="633"/>
      <c r="P41" s="633"/>
      <c r="Q41" s="633"/>
      <c r="R41" s="633"/>
      <c r="S41" s="633"/>
      <c r="T41" s="193"/>
      <c r="U41" s="632" t="str">
        <f t="shared" si="4"/>
        <v/>
      </c>
      <c r="V41" s="632"/>
      <c r="W41" s="633"/>
      <c r="X41" s="633"/>
      <c r="Y41" s="633"/>
      <c r="Z41" s="633"/>
      <c r="AA41" s="633"/>
      <c r="AB41" s="633"/>
      <c r="AC41" s="633"/>
      <c r="AD41" s="633"/>
      <c r="AE41" s="633"/>
      <c r="AF41" s="633"/>
      <c r="AG41" s="633"/>
      <c r="AH41" s="633"/>
      <c r="AI41" s="633"/>
      <c r="AJ41" s="633"/>
      <c r="AK41" s="633"/>
      <c r="AL41" s="193"/>
      <c r="AM41" s="632" t="str">
        <f t="shared" si="0"/>
        <v/>
      </c>
      <c r="AN41" s="632"/>
      <c r="AO41" s="633"/>
      <c r="AP41" s="633"/>
      <c r="AQ41" s="633"/>
      <c r="AR41" s="633"/>
      <c r="AS41" s="633"/>
      <c r="AT41" s="633"/>
      <c r="AU41" s="633"/>
      <c r="AV41" s="633"/>
      <c r="AW41" s="633"/>
      <c r="AX41" s="633"/>
      <c r="AY41" s="633"/>
      <c r="AZ41" s="633"/>
      <c r="BA41" s="633"/>
      <c r="BB41" s="633"/>
      <c r="BC41" s="633"/>
      <c r="BD41" s="193"/>
      <c r="BE41" s="632" t="str">
        <f t="shared" si="1"/>
        <v/>
      </c>
      <c r="BF41" s="632"/>
      <c r="BG41" s="633"/>
      <c r="BH41" s="633"/>
      <c r="BI41" s="633"/>
      <c r="BJ41" s="633"/>
      <c r="BK41" s="633"/>
      <c r="BL41" s="633"/>
      <c r="BM41" s="633"/>
      <c r="BN41" s="633"/>
      <c r="BO41" s="633"/>
      <c r="BP41" s="633"/>
      <c r="BQ41" s="633"/>
      <c r="BR41" s="633"/>
      <c r="BS41" s="633"/>
      <c r="BT41" s="633"/>
      <c r="BU41" s="633"/>
      <c r="BV41" s="193"/>
      <c r="BW41" s="632">
        <f t="shared" si="2"/>
        <v>13</v>
      </c>
      <c r="BX41" s="632"/>
      <c r="BY41" s="633" t="str">
        <f>IF('各会計、関係団体の財政状況及び健全化判断比率'!B75="","",'各会計、関係団体の財政状況及び健全化判断比率'!B75)</f>
        <v>高知県市町村総合事務組合</v>
      </c>
      <c r="BZ41" s="633"/>
      <c r="CA41" s="633"/>
      <c r="CB41" s="633"/>
      <c r="CC41" s="633"/>
      <c r="CD41" s="633"/>
      <c r="CE41" s="633"/>
      <c r="CF41" s="633"/>
      <c r="CG41" s="633"/>
      <c r="CH41" s="633"/>
      <c r="CI41" s="633"/>
      <c r="CJ41" s="633"/>
      <c r="CK41" s="633"/>
      <c r="CL41" s="633"/>
      <c r="CM41" s="633"/>
      <c r="CN41" s="193"/>
      <c r="CO41" s="632" t="str">
        <f t="shared" si="3"/>
        <v/>
      </c>
      <c r="CP41" s="632"/>
      <c r="CQ41" s="633" t="str">
        <f>IF('各会計、関係団体の財政状況及び健全化判断比率'!BS14="","",'各会計、関係団体の財政状況及び健全化判断比率'!BS14)</f>
        <v/>
      </c>
      <c r="CR41" s="633"/>
      <c r="CS41" s="633"/>
      <c r="CT41" s="633"/>
      <c r="CU41" s="633"/>
      <c r="CV41" s="633"/>
      <c r="CW41" s="633"/>
      <c r="CX41" s="633"/>
      <c r="CY41" s="633"/>
      <c r="CZ41" s="633"/>
      <c r="DA41" s="633"/>
      <c r="DB41" s="633"/>
      <c r="DC41" s="633"/>
      <c r="DD41" s="633"/>
      <c r="DE41" s="633"/>
      <c r="DF41" s="190"/>
      <c r="DG41" s="634" t="str">
        <f>IF('各会計、関係団体の財政状況及び健全化判断比率'!BR14="","",'各会計、関係団体の財政状況及び健全化判断比率'!BR14)</f>
        <v/>
      </c>
      <c r="DH41" s="634"/>
      <c r="DI41" s="197"/>
      <c r="DJ41" s="165"/>
      <c r="DK41" s="165"/>
      <c r="DL41" s="165"/>
      <c r="DM41" s="165"/>
      <c r="DN41" s="165"/>
      <c r="DO41" s="165"/>
    </row>
    <row r="42" spans="1:119" ht="32.25" customHeight="1" x14ac:dyDescent="0.15">
      <c r="A42" s="165"/>
      <c r="B42" s="192"/>
      <c r="C42" s="632" t="str">
        <f t="shared" si="5"/>
        <v/>
      </c>
      <c r="D42" s="632"/>
      <c r="E42" s="633" t="str">
        <f>IF('各会計、関係団体の財政状況及び健全化判断比率'!B15="","",'各会計、関係団体の財政状況及び健全化判断比率'!B15)</f>
        <v/>
      </c>
      <c r="F42" s="633"/>
      <c r="G42" s="633"/>
      <c r="H42" s="633"/>
      <c r="I42" s="633"/>
      <c r="J42" s="633"/>
      <c r="K42" s="633"/>
      <c r="L42" s="633"/>
      <c r="M42" s="633"/>
      <c r="N42" s="633"/>
      <c r="O42" s="633"/>
      <c r="P42" s="633"/>
      <c r="Q42" s="633"/>
      <c r="R42" s="633"/>
      <c r="S42" s="633"/>
      <c r="T42" s="193"/>
      <c r="U42" s="632" t="str">
        <f t="shared" si="4"/>
        <v/>
      </c>
      <c r="V42" s="632"/>
      <c r="W42" s="633"/>
      <c r="X42" s="633"/>
      <c r="Y42" s="633"/>
      <c r="Z42" s="633"/>
      <c r="AA42" s="633"/>
      <c r="AB42" s="633"/>
      <c r="AC42" s="633"/>
      <c r="AD42" s="633"/>
      <c r="AE42" s="633"/>
      <c r="AF42" s="633"/>
      <c r="AG42" s="633"/>
      <c r="AH42" s="633"/>
      <c r="AI42" s="633"/>
      <c r="AJ42" s="633"/>
      <c r="AK42" s="633"/>
      <c r="AL42" s="193"/>
      <c r="AM42" s="632" t="str">
        <f t="shared" si="0"/>
        <v/>
      </c>
      <c r="AN42" s="632"/>
      <c r="AO42" s="633"/>
      <c r="AP42" s="633"/>
      <c r="AQ42" s="633"/>
      <c r="AR42" s="633"/>
      <c r="AS42" s="633"/>
      <c r="AT42" s="633"/>
      <c r="AU42" s="633"/>
      <c r="AV42" s="633"/>
      <c r="AW42" s="633"/>
      <c r="AX42" s="633"/>
      <c r="AY42" s="633"/>
      <c r="AZ42" s="633"/>
      <c r="BA42" s="633"/>
      <c r="BB42" s="633"/>
      <c r="BC42" s="633"/>
      <c r="BD42" s="193"/>
      <c r="BE42" s="632" t="str">
        <f t="shared" si="1"/>
        <v/>
      </c>
      <c r="BF42" s="632"/>
      <c r="BG42" s="633"/>
      <c r="BH42" s="633"/>
      <c r="BI42" s="633"/>
      <c r="BJ42" s="633"/>
      <c r="BK42" s="633"/>
      <c r="BL42" s="633"/>
      <c r="BM42" s="633"/>
      <c r="BN42" s="633"/>
      <c r="BO42" s="633"/>
      <c r="BP42" s="633"/>
      <c r="BQ42" s="633"/>
      <c r="BR42" s="633"/>
      <c r="BS42" s="633"/>
      <c r="BT42" s="633"/>
      <c r="BU42" s="633"/>
      <c r="BV42" s="193"/>
      <c r="BW42" s="632">
        <f t="shared" si="2"/>
        <v>14</v>
      </c>
      <c r="BX42" s="632"/>
      <c r="BY42" s="633" t="str">
        <f>IF('各会計、関係団体の財政状況及び健全化判断比率'!B76="","",'各会計、関係団体の財政状況及び健全化判断比率'!B76)</f>
        <v>高知県後期高齢者医療広域連合</v>
      </c>
      <c r="BZ42" s="633"/>
      <c r="CA42" s="633"/>
      <c r="CB42" s="633"/>
      <c r="CC42" s="633"/>
      <c r="CD42" s="633"/>
      <c r="CE42" s="633"/>
      <c r="CF42" s="633"/>
      <c r="CG42" s="633"/>
      <c r="CH42" s="633"/>
      <c r="CI42" s="633"/>
      <c r="CJ42" s="633"/>
      <c r="CK42" s="633"/>
      <c r="CL42" s="633"/>
      <c r="CM42" s="633"/>
      <c r="CN42" s="193"/>
      <c r="CO42" s="632" t="str">
        <f t="shared" si="3"/>
        <v/>
      </c>
      <c r="CP42" s="632"/>
      <c r="CQ42" s="633" t="str">
        <f>IF('各会計、関係団体の財政状況及び健全化判断比率'!BS15="","",'各会計、関係団体の財政状況及び健全化判断比率'!BS15)</f>
        <v/>
      </c>
      <c r="CR42" s="633"/>
      <c r="CS42" s="633"/>
      <c r="CT42" s="633"/>
      <c r="CU42" s="633"/>
      <c r="CV42" s="633"/>
      <c r="CW42" s="633"/>
      <c r="CX42" s="633"/>
      <c r="CY42" s="633"/>
      <c r="CZ42" s="633"/>
      <c r="DA42" s="633"/>
      <c r="DB42" s="633"/>
      <c r="DC42" s="633"/>
      <c r="DD42" s="633"/>
      <c r="DE42" s="633"/>
      <c r="DF42" s="190"/>
      <c r="DG42" s="634" t="str">
        <f>IF('各会計、関係団体の財政状況及び健全化判断比率'!BR15="","",'各会計、関係団体の財政状況及び健全化判断比率'!BR15)</f>
        <v/>
      </c>
      <c r="DH42" s="634"/>
      <c r="DI42" s="197"/>
      <c r="DJ42" s="165"/>
      <c r="DK42" s="165"/>
      <c r="DL42" s="165"/>
      <c r="DM42" s="165"/>
      <c r="DN42" s="165"/>
      <c r="DO42" s="165"/>
    </row>
    <row r="43" spans="1:119" ht="32.25" customHeight="1" x14ac:dyDescent="0.15">
      <c r="A43" s="165"/>
      <c r="B43" s="192"/>
      <c r="C43" s="632" t="str">
        <f t="shared" si="5"/>
        <v/>
      </c>
      <c r="D43" s="632"/>
      <c r="E43" s="633" t="str">
        <f>IF('各会計、関係団体の財政状況及び健全化判断比率'!B16="","",'各会計、関係団体の財政状況及び健全化判断比率'!B16)</f>
        <v/>
      </c>
      <c r="F43" s="633"/>
      <c r="G43" s="633"/>
      <c r="H43" s="633"/>
      <c r="I43" s="633"/>
      <c r="J43" s="633"/>
      <c r="K43" s="633"/>
      <c r="L43" s="633"/>
      <c r="M43" s="633"/>
      <c r="N43" s="633"/>
      <c r="O43" s="633"/>
      <c r="P43" s="633"/>
      <c r="Q43" s="633"/>
      <c r="R43" s="633"/>
      <c r="S43" s="633"/>
      <c r="T43" s="193"/>
      <c r="U43" s="632" t="str">
        <f t="shared" si="4"/>
        <v/>
      </c>
      <c r="V43" s="632"/>
      <c r="W43" s="633"/>
      <c r="X43" s="633"/>
      <c r="Y43" s="633"/>
      <c r="Z43" s="633"/>
      <c r="AA43" s="633"/>
      <c r="AB43" s="633"/>
      <c r="AC43" s="633"/>
      <c r="AD43" s="633"/>
      <c r="AE43" s="633"/>
      <c r="AF43" s="633"/>
      <c r="AG43" s="633"/>
      <c r="AH43" s="633"/>
      <c r="AI43" s="633"/>
      <c r="AJ43" s="633"/>
      <c r="AK43" s="633"/>
      <c r="AL43" s="193"/>
      <c r="AM43" s="632" t="str">
        <f t="shared" si="0"/>
        <v/>
      </c>
      <c r="AN43" s="632"/>
      <c r="AO43" s="633"/>
      <c r="AP43" s="633"/>
      <c r="AQ43" s="633"/>
      <c r="AR43" s="633"/>
      <c r="AS43" s="633"/>
      <c r="AT43" s="633"/>
      <c r="AU43" s="633"/>
      <c r="AV43" s="633"/>
      <c r="AW43" s="633"/>
      <c r="AX43" s="633"/>
      <c r="AY43" s="633"/>
      <c r="AZ43" s="633"/>
      <c r="BA43" s="633"/>
      <c r="BB43" s="633"/>
      <c r="BC43" s="633"/>
      <c r="BD43" s="193"/>
      <c r="BE43" s="632" t="str">
        <f t="shared" si="1"/>
        <v/>
      </c>
      <c r="BF43" s="632"/>
      <c r="BG43" s="633"/>
      <c r="BH43" s="633"/>
      <c r="BI43" s="633"/>
      <c r="BJ43" s="633"/>
      <c r="BK43" s="633"/>
      <c r="BL43" s="633"/>
      <c r="BM43" s="633"/>
      <c r="BN43" s="633"/>
      <c r="BO43" s="633"/>
      <c r="BP43" s="633"/>
      <c r="BQ43" s="633"/>
      <c r="BR43" s="633"/>
      <c r="BS43" s="633"/>
      <c r="BT43" s="633"/>
      <c r="BU43" s="633"/>
      <c r="BV43" s="193"/>
      <c r="BW43" s="632">
        <f t="shared" si="2"/>
        <v>15</v>
      </c>
      <c r="BX43" s="632"/>
      <c r="BY43" s="633" t="str">
        <f>IF('各会計、関係団体の財政状況及び健全化判断比率'!B77="","",'各会計、関係団体の財政状況及び健全化判断比率'!B77)</f>
        <v>高知県後期高齢者医療広域連合</v>
      </c>
      <c r="BZ43" s="633"/>
      <c r="CA43" s="633"/>
      <c r="CB43" s="633"/>
      <c r="CC43" s="633"/>
      <c r="CD43" s="633"/>
      <c r="CE43" s="633"/>
      <c r="CF43" s="633"/>
      <c r="CG43" s="633"/>
      <c r="CH43" s="633"/>
      <c r="CI43" s="633"/>
      <c r="CJ43" s="633"/>
      <c r="CK43" s="633"/>
      <c r="CL43" s="633"/>
      <c r="CM43" s="633"/>
      <c r="CN43" s="193"/>
      <c r="CO43" s="632" t="str">
        <f t="shared" si="3"/>
        <v/>
      </c>
      <c r="CP43" s="632"/>
      <c r="CQ43" s="633" t="str">
        <f>IF('各会計、関係団体の財政状況及び健全化判断比率'!BS16="","",'各会計、関係団体の財政状況及び健全化判断比率'!BS16)</f>
        <v/>
      </c>
      <c r="CR43" s="633"/>
      <c r="CS43" s="633"/>
      <c r="CT43" s="633"/>
      <c r="CU43" s="633"/>
      <c r="CV43" s="633"/>
      <c r="CW43" s="633"/>
      <c r="CX43" s="633"/>
      <c r="CY43" s="633"/>
      <c r="CZ43" s="633"/>
      <c r="DA43" s="633"/>
      <c r="DB43" s="633"/>
      <c r="DC43" s="633"/>
      <c r="DD43" s="633"/>
      <c r="DE43" s="633"/>
      <c r="DF43" s="190"/>
      <c r="DG43" s="634" t="str">
        <f>IF('各会計、関係団体の財政状況及び健全化判断比率'!BR16="","",'各会計、関係団体の財政状況及び健全化判断比率'!BR16)</f>
        <v/>
      </c>
      <c r="DH43" s="634"/>
      <c r="DI43" s="197"/>
      <c r="DJ43" s="165"/>
      <c r="DK43" s="165"/>
      <c r="DL43" s="165"/>
      <c r="DM43" s="165"/>
      <c r="DN43" s="165"/>
      <c r="DO43" s="165"/>
    </row>
    <row r="44" spans="1:119" ht="13.5" customHeight="1" thickBot="1" x14ac:dyDescent="0.2">
      <c r="A44" s="165"/>
      <c r="B44" s="198"/>
      <c r="C44" s="199"/>
      <c r="D44" s="199"/>
      <c r="E44" s="199"/>
      <c r="F44" s="199"/>
      <c r="G44" s="199"/>
      <c r="H44" s="199"/>
      <c r="I44" s="199"/>
      <c r="J44" s="199"/>
      <c r="K44" s="199"/>
      <c r="L44" s="199"/>
      <c r="M44" s="199"/>
      <c r="N44" s="199"/>
      <c r="O44" s="199"/>
      <c r="P44" s="199"/>
      <c r="Q44" s="199"/>
      <c r="R44" s="199"/>
      <c r="S44" s="199"/>
      <c r="T44" s="199"/>
      <c r="U44" s="199"/>
      <c r="V44" s="199"/>
      <c r="W44" s="199"/>
      <c r="X44" s="199"/>
      <c r="Y44" s="199"/>
      <c r="Z44" s="199"/>
      <c r="AA44" s="199"/>
      <c r="AB44" s="199"/>
      <c r="AC44" s="199"/>
      <c r="AD44" s="199"/>
      <c r="AE44" s="199"/>
      <c r="AF44" s="199"/>
      <c r="AG44" s="199"/>
      <c r="AH44" s="199"/>
      <c r="AI44" s="199"/>
      <c r="AJ44" s="199"/>
      <c r="AK44" s="199"/>
      <c r="AL44" s="199"/>
      <c r="AM44" s="199"/>
      <c r="AN44" s="199"/>
      <c r="AO44" s="199"/>
      <c r="AP44" s="199"/>
      <c r="AQ44" s="199"/>
      <c r="AR44" s="199"/>
      <c r="AS44" s="199"/>
      <c r="AT44" s="199"/>
      <c r="AU44" s="199"/>
      <c r="AV44" s="199"/>
      <c r="AW44" s="199"/>
      <c r="AX44" s="199"/>
      <c r="AY44" s="199"/>
      <c r="AZ44" s="199"/>
      <c r="BA44" s="199"/>
      <c r="BB44" s="199"/>
      <c r="BC44" s="199"/>
      <c r="BD44" s="199"/>
      <c r="BE44" s="199"/>
      <c r="BF44" s="199"/>
      <c r="BG44" s="199"/>
      <c r="BH44" s="199"/>
      <c r="BI44" s="199"/>
      <c r="BJ44" s="199"/>
      <c r="BK44" s="199"/>
      <c r="BL44" s="199"/>
      <c r="BM44" s="199"/>
      <c r="BN44" s="199"/>
      <c r="BO44" s="199"/>
      <c r="BP44" s="199"/>
      <c r="BQ44" s="199"/>
      <c r="BR44" s="199"/>
      <c r="BS44" s="199"/>
      <c r="BT44" s="199"/>
      <c r="BU44" s="199"/>
      <c r="BV44" s="199"/>
      <c r="BW44" s="199"/>
      <c r="BX44" s="199"/>
      <c r="BY44" s="199"/>
      <c r="BZ44" s="199"/>
      <c r="CA44" s="199"/>
      <c r="CB44" s="199"/>
      <c r="CC44" s="199"/>
      <c r="CD44" s="199"/>
      <c r="CE44" s="199"/>
      <c r="CF44" s="199"/>
      <c r="CG44" s="199"/>
      <c r="CH44" s="199"/>
      <c r="CI44" s="199"/>
      <c r="CJ44" s="199"/>
      <c r="CK44" s="199"/>
      <c r="CL44" s="199"/>
      <c r="CM44" s="199"/>
      <c r="CN44" s="199"/>
      <c r="CO44" s="199"/>
      <c r="CP44" s="199"/>
      <c r="CQ44" s="199"/>
      <c r="CR44" s="199"/>
      <c r="CS44" s="199"/>
      <c r="CT44" s="199"/>
      <c r="CU44" s="199"/>
      <c r="CV44" s="199"/>
      <c r="CW44" s="199"/>
      <c r="CX44" s="199"/>
      <c r="CY44" s="199"/>
      <c r="CZ44" s="199"/>
      <c r="DA44" s="199"/>
      <c r="DB44" s="199"/>
      <c r="DC44" s="199"/>
      <c r="DD44" s="199"/>
      <c r="DE44" s="199"/>
      <c r="DF44" s="199"/>
      <c r="DG44" s="199"/>
      <c r="DH44" s="199"/>
      <c r="DI44" s="200"/>
      <c r="DJ44" s="165"/>
      <c r="DK44" s="165"/>
      <c r="DL44" s="165"/>
      <c r="DM44" s="165"/>
      <c r="DN44" s="165"/>
      <c r="DO44" s="165"/>
    </row>
    <row r="45" spans="1:119" x14ac:dyDescent="0.15">
      <c r="A45" s="165"/>
      <c r="B45" s="165"/>
      <c r="C45" s="165"/>
      <c r="D45" s="165"/>
      <c r="E45" s="165"/>
      <c r="F45" s="165"/>
      <c r="G45" s="165"/>
      <c r="H45" s="165"/>
      <c r="I45" s="165"/>
      <c r="J45" s="165"/>
      <c r="K45" s="165"/>
      <c r="L45" s="165"/>
      <c r="M45" s="165"/>
      <c r="N45" s="165"/>
      <c r="O45" s="165"/>
      <c r="P45" s="165"/>
      <c r="Q45" s="165"/>
      <c r="R45" s="165"/>
      <c r="S45" s="165"/>
      <c r="T45" s="165"/>
      <c r="U45" s="165"/>
      <c r="V45" s="165"/>
      <c r="W45" s="165"/>
      <c r="X45" s="165"/>
      <c r="Y45" s="165"/>
      <c r="Z45" s="165"/>
      <c r="AA45" s="165"/>
      <c r="AB45" s="165"/>
      <c r="AC45" s="165"/>
      <c r="AD45" s="165"/>
      <c r="AE45" s="165"/>
      <c r="AF45" s="165"/>
      <c r="AG45" s="165"/>
      <c r="AH45" s="165"/>
      <c r="AI45" s="165"/>
      <c r="AJ45" s="165"/>
      <c r="AK45" s="165"/>
      <c r="AL45" s="165"/>
      <c r="AM45" s="165"/>
      <c r="AN45" s="165"/>
      <c r="AO45" s="165"/>
      <c r="AP45" s="165"/>
      <c r="AQ45" s="165"/>
      <c r="AR45" s="165"/>
      <c r="AS45" s="165"/>
      <c r="AT45" s="165"/>
      <c r="AU45" s="165"/>
      <c r="AV45" s="165"/>
      <c r="AW45" s="165"/>
      <c r="AX45" s="165"/>
      <c r="AY45" s="165"/>
      <c r="AZ45" s="165"/>
      <c r="BA45" s="165"/>
      <c r="BB45" s="165"/>
      <c r="BC45" s="165"/>
      <c r="BD45" s="165"/>
      <c r="BE45" s="165"/>
      <c r="BF45" s="165"/>
      <c r="BG45" s="165"/>
      <c r="BH45" s="165"/>
      <c r="BI45" s="165"/>
      <c r="BJ45" s="165"/>
      <c r="BK45" s="165"/>
      <c r="BL45" s="165"/>
      <c r="BM45" s="165"/>
      <c r="BN45" s="165"/>
      <c r="BO45" s="165"/>
      <c r="BP45" s="165"/>
      <c r="BQ45" s="165"/>
      <c r="BR45" s="165"/>
      <c r="BS45" s="165"/>
      <c r="BT45" s="165"/>
      <c r="BU45" s="165"/>
      <c r="BV45" s="165"/>
      <c r="BW45" s="165"/>
      <c r="BX45" s="165"/>
      <c r="BY45" s="165"/>
      <c r="BZ45" s="165"/>
      <c r="CA45" s="165"/>
      <c r="CB45" s="165"/>
      <c r="CC45" s="165"/>
      <c r="CD45" s="165"/>
      <c r="CE45" s="165"/>
      <c r="CF45" s="165"/>
      <c r="CG45" s="165"/>
      <c r="CH45" s="165"/>
      <c r="CI45" s="165"/>
      <c r="CJ45" s="165"/>
      <c r="CK45" s="165"/>
      <c r="CL45" s="165"/>
      <c r="CM45" s="165"/>
      <c r="CN45" s="165"/>
      <c r="CO45" s="165"/>
      <c r="CP45" s="165"/>
      <c r="CQ45" s="165"/>
      <c r="CR45" s="165"/>
      <c r="CS45" s="165"/>
      <c r="CT45" s="165"/>
      <c r="CU45" s="165"/>
      <c r="CV45" s="165"/>
      <c r="CW45" s="165"/>
      <c r="CX45" s="165"/>
      <c r="CY45" s="165"/>
      <c r="CZ45" s="165"/>
      <c r="DA45" s="165"/>
      <c r="DB45" s="165"/>
      <c r="DC45" s="165"/>
      <c r="DD45" s="165"/>
      <c r="DE45" s="165"/>
      <c r="DF45" s="165"/>
      <c r="DG45" s="165"/>
      <c r="DH45" s="165"/>
      <c r="DI45" s="165"/>
      <c r="DJ45" s="165"/>
      <c r="DK45" s="165"/>
      <c r="DL45" s="165"/>
      <c r="DM45" s="165"/>
      <c r="DN45" s="165"/>
      <c r="DO45" s="165"/>
    </row>
    <row r="46" spans="1:119" x14ac:dyDescent="0.15">
      <c r="B46" s="165" t="s">
        <v>200</v>
      </c>
      <c r="C46" s="165"/>
      <c r="D46" s="165"/>
      <c r="E46" s="165" t="s">
        <v>201</v>
      </c>
      <c r="F46" s="165"/>
      <c r="G46" s="165"/>
      <c r="H46" s="165"/>
      <c r="I46" s="165"/>
      <c r="J46" s="165"/>
      <c r="K46" s="165"/>
      <c r="L46" s="165"/>
      <c r="M46" s="165"/>
      <c r="N46" s="165"/>
      <c r="O46" s="165"/>
      <c r="P46" s="165"/>
      <c r="Q46" s="165"/>
      <c r="R46" s="165"/>
      <c r="S46" s="165"/>
      <c r="T46" s="165"/>
      <c r="U46" s="165"/>
      <c r="V46" s="165"/>
      <c r="W46" s="165"/>
      <c r="X46" s="165"/>
      <c r="Y46" s="165"/>
      <c r="Z46" s="165"/>
      <c r="AA46" s="165"/>
      <c r="AB46" s="165"/>
      <c r="AC46" s="165"/>
      <c r="AD46" s="165"/>
      <c r="AE46" s="165"/>
      <c r="AF46" s="165"/>
      <c r="AG46" s="165"/>
      <c r="AH46" s="165"/>
      <c r="AI46" s="165"/>
      <c r="AJ46" s="165"/>
      <c r="AK46" s="165"/>
      <c r="AL46" s="165"/>
      <c r="AM46" s="165"/>
      <c r="AN46" s="165"/>
      <c r="AO46" s="165"/>
      <c r="AP46" s="165"/>
      <c r="AQ46" s="165"/>
      <c r="AR46" s="165"/>
      <c r="AS46" s="165"/>
      <c r="AT46" s="165"/>
      <c r="AU46" s="165"/>
      <c r="AV46" s="165"/>
      <c r="AW46" s="165"/>
      <c r="AX46" s="165"/>
      <c r="AY46" s="165"/>
      <c r="AZ46" s="165"/>
      <c r="BA46" s="165"/>
      <c r="BB46" s="165"/>
      <c r="BC46" s="165"/>
      <c r="BD46" s="165"/>
      <c r="BE46" s="165"/>
      <c r="BF46" s="165"/>
      <c r="BG46" s="165"/>
      <c r="BH46" s="165"/>
      <c r="BI46" s="165"/>
      <c r="BJ46" s="165"/>
      <c r="BK46" s="165"/>
      <c r="BL46" s="165"/>
      <c r="BM46" s="165"/>
      <c r="BN46" s="165"/>
      <c r="BO46" s="165"/>
      <c r="BP46" s="165"/>
      <c r="BQ46" s="165"/>
      <c r="BR46" s="165"/>
      <c r="BS46" s="165"/>
      <c r="BT46" s="165"/>
      <c r="BU46" s="165"/>
      <c r="BV46" s="165"/>
      <c r="BW46" s="165"/>
      <c r="BX46" s="165"/>
      <c r="BY46" s="165"/>
      <c r="BZ46" s="165"/>
      <c r="CA46" s="165"/>
      <c r="CB46" s="165"/>
      <c r="CC46" s="165"/>
      <c r="CD46" s="165"/>
      <c r="CE46" s="165"/>
      <c r="CF46" s="165"/>
      <c r="CG46" s="165"/>
      <c r="CH46" s="165"/>
      <c r="CI46" s="165"/>
      <c r="CJ46" s="165"/>
      <c r="CK46" s="165"/>
      <c r="CL46" s="165"/>
      <c r="CM46" s="165"/>
      <c r="CN46" s="165"/>
      <c r="CO46" s="165"/>
      <c r="CP46" s="165"/>
      <c r="CQ46" s="165"/>
      <c r="CR46" s="165"/>
      <c r="CS46" s="165"/>
      <c r="CT46" s="165"/>
      <c r="CU46" s="165"/>
      <c r="CV46" s="165"/>
      <c r="CW46" s="165"/>
      <c r="CX46" s="165"/>
      <c r="CY46" s="165"/>
      <c r="CZ46" s="165"/>
      <c r="DA46" s="165"/>
      <c r="DB46" s="165"/>
      <c r="DC46" s="165"/>
      <c r="DD46" s="165"/>
      <c r="DE46" s="165"/>
      <c r="DF46" s="165"/>
      <c r="DG46" s="165"/>
      <c r="DH46" s="165"/>
      <c r="DI46" s="165"/>
    </row>
    <row r="47" spans="1:119" x14ac:dyDescent="0.15">
      <c r="B47" s="165"/>
      <c r="C47" s="165"/>
      <c r="D47" s="165"/>
      <c r="E47" s="165" t="s">
        <v>202</v>
      </c>
      <c r="F47" s="165"/>
      <c r="G47" s="165"/>
      <c r="H47" s="165"/>
      <c r="I47" s="165"/>
      <c r="J47" s="165"/>
      <c r="K47" s="165"/>
      <c r="L47" s="165"/>
      <c r="M47" s="165"/>
      <c r="N47" s="165"/>
      <c r="O47" s="165"/>
      <c r="P47" s="165"/>
      <c r="Q47" s="165"/>
      <c r="R47" s="165"/>
      <c r="S47" s="165"/>
      <c r="T47" s="165"/>
      <c r="U47" s="165"/>
      <c r="V47" s="165"/>
      <c r="W47" s="165"/>
      <c r="X47" s="165"/>
      <c r="Y47" s="165"/>
      <c r="Z47" s="165"/>
      <c r="AA47" s="165"/>
      <c r="AB47" s="165"/>
      <c r="AC47" s="165"/>
      <c r="AD47" s="165"/>
      <c r="AE47" s="165"/>
      <c r="AF47" s="165"/>
      <c r="AG47" s="165"/>
      <c r="AH47" s="165"/>
      <c r="AI47" s="165"/>
      <c r="AJ47" s="165"/>
      <c r="AK47" s="165"/>
      <c r="AL47" s="165"/>
      <c r="AM47" s="165"/>
      <c r="AN47" s="165"/>
      <c r="AO47" s="165"/>
      <c r="AP47" s="165"/>
      <c r="AQ47" s="165"/>
      <c r="AR47" s="165"/>
      <c r="AS47" s="165"/>
      <c r="AT47" s="165"/>
      <c r="AU47" s="165"/>
      <c r="AV47" s="165"/>
      <c r="AW47" s="165"/>
      <c r="AX47" s="165"/>
      <c r="AY47" s="165"/>
      <c r="AZ47" s="165"/>
      <c r="BA47" s="165"/>
      <c r="BB47" s="165"/>
      <c r="BC47" s="165"/>
      <c r="BD47" s="165"/>
      <c r="BE47" s="165"/>
      <c r="BF47" s="165"/>
      <c r="BG47" s="165"/>
      <c r="BH47" s="165"/>
      <c r="BI47" s="165"/>
      <c r="BJ47" s="165"/>
      <c r="BK47" s="165"/>
      <c r="BL47" s="165"/>
      <c r="BM47" s="165"/>
      <c r="BN47" s="165"/>
      <c r="BO47" s="165"/>
      <c r="BP47" s="165"/>
      <c r="BQ47" s="165"/>
      <c r="BR47" s="165"/>
      <c r="BS47" s="165"/>
      <c r="BT47" s="165"/>
      <c r="BU47" s="165"/>
      <c r="BV47" s="165"/>
      <c r="BW47" s="165"/>
      <c r="BX47" s="165"/>
      <c r="BY47" s="165"/>
      <c r="BZ47" s="165"/>
      <c r="CA47" s="165"/>
      <c r="CB47" s="165"/>
      <c r="CC47" s="165"/>
      <c r="CD47" s="165"/>
      <c r="CE47" s="165"/>
      <c r="CF47" s="165"/>
      <c r="CG47" s="165"/>
      <c r="CH47" s="165"/>
      <c r="CI47" s="165"/>
      <c r="CJ47" s="165"/>
      <c r="CK47" s="165"/>
      <c r="CL47" s="165"/>
      <c r="CM47" s="165"/>
      <c r="CN47" s="165"/>
      <c r="CO47" s="165"/>
      <c r="CP47" s="165"/>
      <c r="CQ47" s="165"/>
      <c r="CR47" s="165"/>
      <c r="CS47" s="165"/>
      <c r="CT47" s="165"/>
      <c r="CU47" s="165"/>
      <c r="CV47" s="165"/>
      <c r="CW47" s="165"/>
      <c r="CX47" s="165"/>
      <c r="CY47" s="165"/>
      <c r="CZ47" s="165"/>
      <c r="DA47" s="165"/>
      <c r="DB47" s="165"/>
      <c r="DC47" s="165"/>
      <c r="DD47" s="165"/>
      <c r="DE47" s="165"/>
      <c r="DF47" s="165"/>
      <c r="DG47" s="165"/>
      <c r="DH47" s="165"/>
      <c r="DI47" s="165"/>
    </row>
    <row r="48" spans="1:119" x14ac:dyDescent="0.15">
      <c r="B48" s="165"/>
      <c r="C48" s="165"/>
      <c r="D48" s="165"/>
      <c r="E48" s="165" t="s">
        <v>203</v>
      </c>
      <c r="F48" s="165"/>
      <c r="G48" s="165"/>
      <c r="H48" s="165"/>
      <c r="I48" s="165"/>
      <c r="J48" s="165"/>
      <c r="K48" s="165"/>
      <c r="L48" s="165"/>
      <c r="M48" s="165"/>
      <c r="N48" s="165"/>
      <c r="O48" s="165"/>
      <c r="P48" s="165"/>
      <c r="Q48" s="165"/>
      <c r="R48" s="165"/>
      <c r="S48" s="165"/>
      <c r="T48" s="165"/>
      <c r="U48" s="165"/>
      <c r="V48" s="165"/>
      <c r="W48" s="165"/>
      <c r="X48" s="165"/>
      <c r="Y48" s="165"/>
      <c r="Z48" s="165"/>
      <c r="AA48" s="165"/>
      <c r="AB48" s="165"/>
      <c r="AC48" s="165"/>
      <c r="AD48" s="165"/>
      <c r="AE48" s="165"/>
      <c r="AF48" s="165"/>
      <c r="AG48" s="165"/>
      <c r="AH48" s="165"/>
      <c r="AI48" s="165"/>
      <c r="AJ48" s="165"/>
      <c r="AK48" s="165"/>
      <c r="AL48" s="165"/>
      <c r="AM48" s="165"/>
      <c r="AN48" s="165"/>
      <c r="AO48" s="165"/>
      <c r="AP48" s="165"/>
      <c r="AQ48" s="165"/>
      <c r="AR48" s="165"/>
      <c r="AS48" s="165"/>
      <c r="AT48" s="165"/>
      <c r="AU48" s="165"/>
      <c r="AV48" s="165"/>
      <c r="AW48" s="165"/>
      <c r="AX48" s="165"/>
      <c r="AY48" s="165"/>
      <c r="AZ48" s="165"/>
      <c r="BA48" s="165"/>
      <c r="BB48" s="165"/>
      <c r="BC48" s="165"/>
      <c r="BD48" s="165"/>
      <c r="BE48" s="165"/>
      <c r="BF48" s="165"/>
      <c r="BG48" s="165"/>
      <c r="BH48" s="165"/>
      <c r="BI48" s="165"/>
      <c r="BJ48" s="165"/>
      <c r="BK48" s="165"/>
      <c r="BL48" s="165"/>
      <c r="BM48" s="165"/>
      <c r="BN48" s="165"/>
      <c r="BO48" s="165"/>
      <c r="BP48" s="165"/>
      <c r="BQ48" s="165"/>
      <c r="BR48" s="165"/>
      <c r="BS48" s="165"/>
      <c r="BT48" s="165"/>
      <c r="BU48" s="165"/>
      <c r="BV48" s="165"/>
      <c r="BW48" s="165"/>
      <c r="BX48" s="165"/>
      <c r="BY48" s="165"/>
      <c r="BZ48" s="165"/>
      <c r="CA48" s="165"/>
      <c r="CB48" s="165"/>
      <c r="CC48" s="165"/>
      <c r="CD48" s="165"/>
      <c r="CE48" s="165"/>
      <c r="CF48" s="165"/>
      <c r="CG48" s="165"/>
      <c r="CH48" s="165"/>
      <c r="CI48" s="165"/>
      <c r="CJ48" s="165"/>
      <c r="CK48" s="165"/>
      <c r="CL48" s="165"/>
      <c r="CM48" s="165"/>
      <c r="CN48" s="165"/>
      <c r="CO48" s="165"/>
      <c r="CP48" s="165"/>
      <c r="CQ48" s="165"/>
      <c r="CR48" s="165"/>
      <c r="CS48" s="165"/>
      <c r="CT48" s="165"/>
      <c r="CU48" s="165"/>
      <c r="CV48" s="165"/>
      <c r="CW48" s="165"/>
      <c r="CX48" s="165"/>
      <c r="CY48" s="165"/>
      <c r="CZ48" s="165"/>
      <c r="DA48" s="165"/>
      <c r="DB48" s="165"/>
      <c r="DC48" s="165"/>
      <c r="DD48" s="165"/>
      <c r="DE48" s="165"/>
      <c r="DF48" s="165"/>
      <c r="DG48" s="165"/>
      <c r="DH48" s="165"/>
      <c r="DI48" s="165"/>
    </row>
    <row r="49" spans="5:5" x14ac:dyDescent="0.15">
      <c r="E49" s="201" t="s">
        <v>204</v>
      </c>
    </row>
    <row r="50" spans="5:5" x14ac:dyDescent="0.15">
      <c r="E50" s="167" t="s">
        <v>205</v>
      </c>
    </row>
    <row r="51" spans="5:5" x14ac:dyDescent="0.15">
      <c r="E51" s="167" t="s">
        <v>206</v>
      </c>
    </row>
    <row r="52" spans="5:5" x14ac:dyDescent="0.15">
      <c r="E52" s="167" t="s">
        <v>207</v>
      </c>
    </row>
    <row r="53" spans="5:5" x14ac:dyDescent="0.15">
      <c r="E53" s="167" t="s">
        <v>208</v>
      </c>
    </row>
    <row r="54" spans="5:5" x14ac:dyDescent="0.15"/>
    <row r="55" spans="5:5" x14ac:dyDescent="0.15"/>
    <row r="56" spans="5:5" x14ac:dyDescent="0.15"/>
  </sheetData>
  <sheetProtection algorithmName="SHA-512" hashValue="7Ix1BfUIkVEnGafmjlN2cF3uWuxDGkFT1PuOJzpDFzKzEGO+8R0LwdmICT5s407pqkvFGAcCYbECg7oLTNrD9g==" saltValue="t8MlVlRLye+7FCvdfcmJ+A==" spinCount="100000" sheet="1" objects="1" scenarios="1"/>
  <mergeCells count="432">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CE22:CS23"/>
    <mergeCell ref="CT22:DA23"/>
    <mergeCell ref="DB22:DI23"/>
    <mergeCell ref="AY23:BM23"/>
    <mergeCell ref="BN23:BU23"/>
    <mergeCell ref="BV23:CC23"/>
    <mergeCell ref="AH22:AL23"/>
    <mergeCell ref="AM22:AR23"/>
    <mergeCell ref="AS22:AX23"/>
    <mergeCell ref="AY22:BM22"/>
    <mergeCell ref="BN22:BU22"/>
    <mergeCell ref="BV22:CC22"/>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R16:V16"/>
    <mergeCell ref="AC16:AG16"/>
    <mergeCell ref="AH16:AL16"/>
    <mergeCell ref="AM16:AT16"/>
    <mergeCell ref="M15:Q15"/>
    <mergeCell ref="R15:V15"/>
    <mergeCell ref="W15:AB16"/>
    <mergeCell ref="AC15:AG15"/>
    <mergeCell ref="AH15:AL15"/>
    <mergeCell ref="AM15:AT15"/>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95" width="1.625" style="205" customWidth="1"/>
    <col min="96" max="133" width="1.625" style="221" customWidth="1"/>
    <col min="134" max="143" width="1.625" style="205" customWidth="1"/>
    <col min="144" max="16384" width="0" style="205" hidden="1"/>
  </cols>
  <sheetData>
    <row r="1" spans="2:143" ht="22.5" customHeight="1" thickBot="1" x14ac:dyDescent="0.2">
      <c r="B1" s="202"/>
      <c r="C1" s="203"/>
      <c r="D1" s="203"/>
      <c r="E1" s="203"/>
      <c r="F1" s="203"/>
      <c r="G1" s="203"/>
      <c r="H1" s="203"/>
      <c r="I1" s="203"/>
      <c r="J1" s="203"/>
      <c r="K1" s="203"/>
      <c r="L1" s="203"/>
      <c r="M1" s="203"/>
      <c r="N1" s="203"/>
      <c r="O1" s="203"/>
      <c r="P1" s="203"/>
      <c r="Q1" s="203"/>
      <c r="R1" s="203"/>
      <c r="S1" s="203"/>
      <c r="T1" s="203"/>
      <c r="U1" s="203"/>
      <c r="V1" s="203"/>
      <c r="W1" s="203"/>
      <c r="X1" s="203"/>
      <c r="Y1" s="203"/>
      <c r="Z1" s="203"/>
      <c r="AA1" s="203"/>
      <c r="AB1" s="203"/>
      <c r="AC1" s="203"/>
      <c r="AD1" s="203"/>
      <c r="AE1" s="203"/>
      <c r="AF1" s="203"/>
      <c r="AG1" s="203"/>
      <c r="AH1" s="203"/>
      <c r="AI1" s="203"/>
      <c r="AJ1" s="203"/>
      <c r="AK1" s="203"/>
      <c r="AL1" s="203"/>
      <c r="AM1" s="203"/>
      <c r="AN1" s="203"/>
      <c r="AO1" s="203"/>
      <c r="AP1" s="203"/>
      <c r="AQ1" s="203"/>
      <c r="AR1" s="203"/>
      <c r="AS1" s="203"/>
      <c r="AT1" s="203"/>
      <c r="AU1" s="203"/>
      <c r="AV1" s="203"/>
      <c r="AW1" s="203"/>
      <c r="AX1" s="203"/>
      <c r="AY1" s="203"/>
      <c r="AZ1" s="203"/>
      <c r="BA1" s="203"/>
      <c r="BB1" s="203"/>
      <c r="BC1" s="203"/>
      <c r="BD1" s="203"/>
      <c r="BE1" s="203"/>
      <c r="BF1" s="203"/>
      <c r="BG1" s="203"/>
      <c r="BH1" s="203"/>
      <c r="BI1" s="203"/>
      <c r="BJ1" s="203"/>
      <c r="BK1" s="203"/>
      <c r="BL1" s="203"/>
      <c r="BM1" s="203"/>
      <c r="BN1" s="203"/>
      <c r="BO1" s="203"/>
      <c r="BP1" s="203"/>
      <c r="BQ1" s="203"/>
      <c r="BR1" s="203"/>
      <c r="BS1" s="203"/>
      <c r="BT1" s="203"/>
      <c r="BU1" s="203"/>
      <c r="BV1" s="203"/>
      <c r="BW1" s="203"/>
      <c r="BX1" s="203"/>
      <c r="BY1" s="203"/>
      <c r="BZ1" s="203"/>
      <c r="CA1" s="203"/>
      <c r="CB1" s="203"/>
      <c r="CC1" s="203"/>
      <c r="CD1" s="204"/>
      <c r="CE1" s="204"/>
      <c r="CF1" s="204"/>
      <c r="CG1" s="204"/>
      <c r="CH1" s="204"/>
      <c r="CI1" s="204"/>
      <c r="CJ1" s="204"/>
      <c r="CK1" s="204"/>
      <c r="CL1" s="204"/>
      <c r="CM1" s="204"/>
      <c r="CN1" s="204"/>
      <c r="CO1" s="204"/>
      <c r="CP1" s="204"/>
      <c r="CQ1" s="204"/>
      <c r="CR1" s="204"/>
      <c r="CS1" s="204"/>
      <c r="CT1" s="204"/>
      <c r="CU1" s="204"/>
      <c r="CV1" s="204"/>
      <c r="CW1" s="204"/>
      <c r="CX1" s="204"/>
      <c r="CY1" s="204"/>
      <c r="CZ1" s="204"/>
      <c r="DA1" s="204"/>
      <c r="DB1" s="204"/>
      <c r="DC1" s="204"/>
      <c r="DD1" s="204"/>
      <c r="DE1" s="204"/>
      <c r="DF1" s="204"/>
      <c r="DG1" s="204"/>
      <c r="DH1" s="635" t="s">
        <v>209</v>
      </c>
      <c r="DI1" s="636"/>
      <c r="DJ1" s="636"/>
      <c r="DK1" s="636"/>
      <c r="DL1" s="636"/>
      <c r="DM1" s="636"/>
      <c r="DN1" s="637"/>
      <c r="DO1" s="205"/>
      <c r="DP1" s="635" t="s">
        <v>210</v>
      </c>
      <c r="DQ1" s="636"/>
      <c r="DR1" s="636"/>
      <c r="DS1" s="636"/>
      <c r="DT1" s="636"/>
      <c r="DU1" s="636"/>
      <c r="DV1" s="636"/>
      <c r="DW1" s="636"/>
      <c r="DX1" s="636"/>
      <c r="DY1" s="636"/>
      <c r="DZ1" s="636"/>
      <c r="EA1" s="636"/>
      <c r="EB1" s="636"/>
      <c r="EC1" s="637"/>
      <c r="ED1" s="203"/>
      <c r="EE1" s="203"/>
      <c r="EF1" s="203"/>
      <c r="EG1" s="203"/>
      <c r="EH1" s="203"/>
      <c r="EI1" s="203"/>
      <c r="EJ1" s="203"/>
      <c r="EK1" s="203"/>
      <c r="EL1" s="203"/>
      <c r="EM1" s="203"/>
    </row>
    <row r="2" spans="2:143" ht="22.5" customHeight="1" x14ac:dyDescent="0.15">
      <c r="B2" s="206" t="s">
        <v>211</v>
      </c>
      <c r="R2" s="207"/>
      <c r="S2" s="207"/>
      <c r="T2" s="207"/>
      <c r="U2" s="207"/>
      <c r="V2" s="207"/>
      <c r="W2" s="207"/>
      <c r="X2" s="207"/>
      <c r="Y2" s="207"/>
      <c r="Z2" s="207"/>
      <c r="AA2" s="207"/>
      <c r="AB2" s="207"/>
      <c r="AC2" s="207"/>
      <c r="AE2" s="208"/>
      <c r="AF2" s="208"/>
      <c r="AG2" s="208"/>
      <c r="AH2" s="208"/>
      <c r="AI2" s="208"/>
      <c r="AJ2" s="207"/>
      <c r="AK2" s="207"/>
      <c r="AL2" s="207"/>
      <c r="AM2" s="207"/>
      <c r="AN2" s="207"/>
      <c r="AO2" s="207"/>
      <c r="AP2" s="207"/>
      <c r="CD2" s="204"/>
      <c r="CE2" s="204"/>
      <c r="CF2" s="204"/>
      <c r="CG2" s="204"/>
      <c r="CH2" s="204"/>
      <c r="CI2" s="204"/>
      <c r="CJ2" s="204"/>
      <c r="CK2" s="204"/>
      <c r="CL2" s="204"/>
      <c r="CM2" s="204"/>
      <c r="CN2" s="204"/>
      <c r="CO2" s="204"/>
      <c r="CP2" s="204"/>
      <c r="CQ2" s="204"/>
      <c r="CR2" s="204"/>
      <c r="CS2" s="204"/>
      <c r="CT2" s="204"/>
      <c r="CU2" s="204"/>
      <c r="CV2" s="204"/>
      <c r="CW2" s="204"/>
      <c r="CX2" s="204"/>
      <c r="CY2" s="204"/>
      <c r="CZ2" s="204"/>
      <c r="DA2" s="204"/>
      <c r="DB2" s="204"/>
      <c r="DC2" s="204"/>
      <c r="DD2" s="204"/>
      <c r="DE2" s="204"/>
      <c r="DF2" s="204"/>
      <c r="DG2" s="204"/>
      <c r="DH2" s="204"/>
      <c r="DI2" s="204"/>
      <c r="DJ2" s="204"/>
      <c r="DK2" s="204"/>
      <c r="DL2" s="204"/>
      <c r="DM2" s="204"/>
      <c r="DN2" s="204"/>
      <c r="DO2" s="204"/>
      <c r="DP2" s="204"/>
      <c r="DQ2" s="204"/>
      <c r="DR2" s="204"/>
      <c r="DS2" s="204"/>
      <c r="DT2" s="204"/>
      <c r="DU2" s="204"/>
      <c r="DV2" s="204"/>
      <c r="DW2" s="204"/>
      <c r="DX2" s="204"/>
      <c r="DY2" s="204"/>
      <c r="DZ2" s="204"/>
      <c r="EA2" s="204"/>
      <c r="EB2" s="204"/>
      <c r="EC2" s="204"/>
    </row>
    <row r="3" spans="2:143" ht="11.25" customHeight="1" x14ac:dyDescent="0.15">
      <c r="B3" s="638" t="s">
        <v>212</v>
      </c>
      <c r="C3" s="639"/>
      <c r="D3" s="639"/>
      <c r="E3" s="639"/>
      <c r="F3" s="639"/>
      <c r="G3" s="639"/>
      <c r="H3" s="639"/>
      <c r="I3" s="639"/>
      <c r="J3" s="639"/>
      <c r="K3" s="639"/>
      <c r="L3" s="639"/>
      <c r="M3" s="639"/>
      <c r="N3" s="639"/>
      <c r="O3" s="639"/>
      <c r="P3" s="639"/>
      <c r="Q3" s="639"/>
      <c r="R3" s="639"/>
      <c r="S3" s="639"/>
      <c r="T3" s="639"/>
      <c r="U3" s="639"/>
      <c r="V3" s="639"/>
      <c r="W3" s="639"/>
      <c r="X3" s="639"/>
      <c r="Y3" s="639"/>
      <c r="Z3" s="639"/>
      <c r="AA3" s="639"/>
      <c r="AB3" s="639"/>
      <c r="AC3" s="639"/>
      <c r="AD3" s="639"/>
      <c r="AE3" s="639"/>
      <c r="AF3" s="639"/>
      <c r="AG3" s="639"/>
      <c r="AH3" s="639"/>
      <c r="AI3" s="639"/>
      <c r="AJ3" s="639"/>
      <c r="AK3" s="639"/>
      <c r="AL3" s="639"/>
      <c r="AM3" s="639"/>
      <c r="AN3" s="639"/>
      <c r="AO3" s="639"/>
      <c r="AP3" s="638" t="s">
        <v>213</v>
      </c>
      <c r="AQ3" s="639"/>
      <c r="AR3" s="639"/>
      <c r="AS3" s="639"/>
      <c r="AT3" s="639"/>
      <c r="AU3" s="639"/>
      <c r="AV3" s="639"/>
      <c r="AW3" s="639"/>
      <c r="AX3" s="639"/>
      <c r="AY3" s="639"/>
      <c r="AZ3" s="639"/>
      <c r="BA3" s="639"/>
      <c r="BB3" s="639"/>
      <c r="BC3" s="639"/>
      <c r="BD3" s="639"/>
      <c r="BE3" s="639"/>
      <c r="BF3" s="639"/>
      <c r="BG3" s="639"/>
      <c r="BH3" s="639"/>
      <c r="BI3" s="639"/>
      <c r="BJ3" s="639"/>
      <c r="BK3" s="639"/>
      <c r="BL3" s="639"/>
      <c r="BM3" s="639"/>
      <c r="BN3" s="639"/>
      <c r="BO3" s="639"/>
      <c r="BP3" s="639"/>
      <c r="BQ3" s="639"/>
      <c r="BR3" s="639"/>
      <c r="BS3" s="639"/>
      <c r="BT3" s="639"/>
      <c r="BU3" s="639"/>
      <c r="BV3" s="639"/>
      <c r="BW3" s="639"/>
      <c r="BX3" s="639"/>
      <c r="BY3" s="639"/>
      <c r="BZ3" s="639"/>
      <c r="CA3" s="639"/>
      <c r="CB3" s="640"/>
      <c r="CD3" s="641" t="s">
        <v>214</v>
      </c>
      <c r="CE3" s="642"/>
      <c r="CF3" s="642"/>
      <c r="CG3" s="642"/>
      <c r="CH3" s="642"/>
      <c r="CI3" s="642"/>
      <c r="CJ3" s="642"/>
      <c r="CK3" s="642"/>
      <c r="CL3" s="642"/>
      <c r="CM3" s="642"/>
      <c r="CN3" s="642"/>
      <c r="CO3" s="642"/>
      <c r="CP3" s="642"/>
      <c r="CQ3" s="642"/>
      <c r="CR3" s="642"/>
      <c r="CS3" s="642"/>
      <c r="CT3" s="642"/>
      <c r="CU3" s="642"/>
      <c r="CV3" s="642"/>
      <c r="CW3" s="642"/>
      <c r="CX3" s="642"/>
      <c r="CY3" s="642"/>
      <c r="CZ3" s="642"/>
      <c r="DA3" s="642"/>
      <c r="DB3" s="642"/>
      <c r="DC3" s="642"/>
      <c r="DD3" s="642"/>
      <c r="DE3" s="642"/>
      <c r="DF3" s="642"/>
      <c r="DG3" s="642"/>
      <c r="DH3" s="642"/>
      <c r="DI3" s="642"/>
      <c r="DJ3" s="642"/>
      <c r="DK3" s="642"/>
      <c r="DL3" s="642"/>
      <c r="DM3" s="642"/>
      <c r="DN3" s="642"/>
      <c r="DO3" s="642"/>
      <c r="DP3" s="642"/>
      <c r="DQ3" s="642"/>
      <c r="DR3" s="642"/>
      <c r="DS3" s="642"/>
      <c r="DT3" s="642"/>
      <c r="DU3" s="642"/>
      <c r="DV3" s="642"/>
      <c r="DW3" s="642"/>
      <c r="DX3" s="642"/>
      <c r="DY3" s="642"/>
      <c r="DZ3" s="642"/>
      <c r="EA3" s="642"/>
      <c r="EB3" s="642"/>
      <c r="EC3" s="643"/>
    </row>
    <row r="4" spans="2:143" ht="11.25" customHeight="1" x14ac:dyDescent="0.15">
      <c r="B4" s="638" t="s">
        <v>1</v>
      </c>
      <c r="C4" s="639"/>
      <c r="D4" s="639"/>
      <c r="E4" s="639"/>
      <c r="F4" s="639"/>
      <c r="G4" s="639"/>
      <c r="H4" s="639"/>
      <c r="I4" s="639"/>
      <c r="J4" s="639"/>
      <c r="K4" s="639"/>
      <c r="L4" s="639"/>
      <c r="M4" s="639"/>
      <c r="N4" s="639"/>
      <c r="O4" s="639"/>
      <c r="P4" s="639"/>
      <c r="Q4" s="640"/>
      <c r="R4" s="638" t="s">
        <v>215</v>
      </c>
      <c r="S4" s="639"/>
      <c r="T4" s="639"/>
      <c r="U4" s="639"/>
      <c r="V4" s="639"/>
      <c r="W4" s="639"/>
      <c r="X4" s="639"/>
      <c r="Y4" s="640"/>
      <c r="Z4" s="638" t="s">
        <v>216</v>
      </c>
      <c r="AA4" s="639"/>
      <c r="AB4" s="639"/>
      <c r="AC4" s="640"/>
      <c r="AD4" s="638" t="s">
        <v>217</v>
      </c>
      <c r="AE4" s="639"/>
      <c r="AF4" s="639"/>
      <c r="AG4" s="639"/>
      <c r="AH4" s="639"/>
      <c r="AI4" s="639"/>
      <c r="AJ4" s="639"/>
      <c r="AK4" s="640"/>
      <c r="AL4" s="638" t="s">
        <v>216</v>
      </c>
      <c r="AM4" s="639"/>
      <c r="AN4" s="639"/>
      <c r="AO4" s="640"/>
      <c r="AP4" s="644" t="s">
        <v>218</v>
      </c>
      <c r="AQ4" s="644"/>
      <c r="AR4" s="644"/>
      <c r="AS4" s="644"/>
      <c r="AT4" s="644"/>
      <c r="AU4" s="644"/>
      <c r="AV4" s="644"/>
      <c r="AW4" s="644"/>
      <c r="AX4" s="644"/>
      <c r="AY4" s="644"/>
      <c r="AZ4" s="644"/>
      <c r="BA4" s="644"/>
      <c r="BB4" s="644"/>
      <c r="BC4" s="644"/>
      <c r="BD4" s="644"/>
      <c r="BE4" s="644"/>
      <c r="BF4" s="644"/>
      <c r="BG4" s="644" t="s">
        <v>219</v>
      </c>
      <c r="BH4" s="644"/>
      <c r="BI4" s="644"/>
      <c r="BJ4" s="644"/>
      <c r="BK4" s="644"/>
      <c r="BL4" s="644"/>
      <c r="BM4" s="644"/>
      <c r="BN4" s="644"/>
      <c r="BO4" s="644" t="s">
        <v>216</v>
      </c>
      <c r="BP4" s="644"/>
      <c r="BQ4" s="644"/>
      <c r="BR4" s="644"/>
      <c r="BS4" s="644" t="s">
        <v>220</v>
      </c>
      <c r="BT4" s="644"/>
      <c r="BU4" s="644"/>
      <c r="BV4" s="644"/>
      <c r="BW4" s="644"/>
      <c r="BX4" s="644"/>
      <c r="BY4" s="644"/>
      <c r="BZ4" s="644"/>
      <c r="CA4" s="644"/>
      <c r="CB4" s="644"/>
      <c r="CD4" s="641" t="s">
        <v>221</v>
      </c>
      <c r="CE4" s="642"/>
      <c r="CF4" s="642"/>
      <c r="CG4" s="642"/>
      <c r="CH4" s="642"/>
      <c r="CI4" s="642"/>
      <c r="CJ4" s="642"/>
      <c r="CK4" s="642"/>
      <c r="CL4" s="642"/>
      <c r="CM4" s="642"/>
      <c r="CN4" s="642"/>
      <c r="CO4" s="642"/>
      <c r="CP4" s="642"/>
      <c r="CQ4" s="642"/>
      <c r="CR4" s="642"/>
      <c r="CS4" s="642"/>
      <c r="CT4" s="642"/>
      <c r="CU4" s="642"/>
      <c r="CV4" s="642"/>
      <c r="CW4" s="642"/>
      <c r="CX4" s="642"/>
      <c r="CY4" s="642"/>
      <c r="CZ4" s="642"/>
      <c r="DA4" s="642"/>
      <c r="DB4" s="642"/>
      <c r="DC4" s="642"/>
      <c r="DD4" s="642"/>
      <c r="DE4" s="642"/>
      <c r="DF4" s="642"/>
      <c r="DG4" s="642"/>
      <c r="DH4" s="642"/>
      <c r="DI4" s="642"/>
      <c r="DJ4" s="642"/>
      <c r="DK4" s="642"/>
      <c r="DL4" s="642"/>
      <c r="DM4" s="642"/>
      <c r="DN4" s="642"/>
      <c r="DO4" s="642"/>
      <c r="DP4" s="642"/>
      <c r="DQ4" s="642"/>
      <c r="DR4" s="642"/>
      <c r="DS4" s="642"/>
      <c r="DT4" s="642"/>
      <c r="DU4" s="642"/>
      <c r="DV4" s="642"/>
      <c r="DW4" s="642"/>
      <c r="DX4" s="642"/>
      <c r="DY4" s="642"/>
      <c r="DZ4" s="642"/>
      <c r="EA4" s="642"/>
      <c r="EB4" s="642"/>
      <c r="EC4" s="643"/>
    </row>
    <row r="5" spans="2:143" s="209" customFormat="1" ht="11.25" customHeight="1" x14ac:dyDescent="0.15">
      <c r="B5" s="645" t="s">
        <v>222</v>
      </c>
      <c r="C5" s="646"/>
      <c r="D5" s="646"/>
      <c r="E5" s="646"/>
      <c r="F5" s="646"/>
      <c r="G5" s="646"/>
      <c r="H5" s="646"/>
      <c r="I5" s="646"/>
      <c r="J5" s="646"/>
      <c r="K5" s="646"/>
      <c r="L5" s="646"/>
      <c r="M5" s="646"/>
      <c r="N5" s="646"/>
      <c r="O5" s="646"/>
      <c r="P5" s="646"/>
      <c r="Q5" s="647"/>
      <c r="R5" s="648">
        <v>217937</v>
      </c>
      <c r="S5" s="649"/>
      <c r="T5" s="649"/>
      <c r="U5" s="649"/>
      <c r="V5" s="649"/>
      <c r="W5" s="649"/>
      <c r="X5" s="649"/>
      <c r="Y5" s="650"/>
      <c r="Z5" s="651">
        <v>7.2</v>
      </c>
      <c r="AA5" s="651"/>
      <c r="AB5" s="651"/>
      <c r="AC5" s="651"/>
      <c r="AD5" s="652">
        <v>217937</v>
      </c>
      <c r="AE5" s="652"/>
      <c r="AF5" s="652"/>
      <c r="AG5" s="652"/>
      <c r="AH5" s="652"/>
      <c r="AI5" s="652"/>
      <c r="AJ5" s="652"/>
      <c r="AK5" s="652"/>
      <c r="AL5" s="653">
        <v>19.2</v>
      </c>
      <c r="AM5" s="654"/>
      <c r="AN5" s="654"/>
      <c r="AO5" s="655"/>
      <c r="AP5" s="645" t="s">
        <v>223</v>
      </c>
      <c r="AQ5" s="646"/>
      <c r="AR5" s="646"/>
      <c r="AS5" s="646"/>
      <c r="AT5" s="646"/>
      <c r="AU5" s="646"/>
      <c r="AV5" s="646"/>
      <c r="AW5" s="646"/>
      <c r="AX5" s="646"/>
      <c r="AY5" s="646"/>
      <c r="AZ5" s="646"/>
      <c r="BA5" s="646"/>
      <c r="BB5" s="646"/>
      <c r="BC5" s="646"/>
      <c r="BD5" s="646"/>
      <c r="BE5" s="646"/>
      <c r="BF5" s="647"/>
      <c r="BG5" s="659">
        <v>217937</v>
      </c>
      <c r="BH5" s="660"/>
      <c r="BI5" s="660"/>
      <c r="BJ5" s="660"/>
      <c r="BK5" s="660"/>
      <c r="BL5" s="660"/>
      <c r="BM5" s="660"/>
      <c r="BN5" s="661"/>
      <c r="BO5" s="662">
        <v>100</v>
      </c>
      <c r="BP5" s="662"/>
      <c r="BQ5" s="662"/>
      <c r="BR5" s="662"/>
      <c r="BS5" s="663" t="s">
        <v>132</v>
      </c>
      <c r="BT5" s="663"/>
      <c r="BU5" s="663"/>
      <c r="BV5" s="663"/>
      <c r="BW5" s="663"/>
      <c r="BX5" s="663"/>
      <c r="BY5" s="663"/>
      <c r="BZ5" s="663"/>
      <c r="CA5" s="663"/>
      <c r="CB5" s="667"/>
      <c r="CD5" s="641" t="s">
        <v>218</v>
      </c>
      <c r="CE5" s="642"/>
      <c r="CF5" s="642"/>
      <c r="CG5" s="642"/>
      <c r="CH5" s="642"/>
      <c r="CI5" s="642"/>
      <c r="CJ5" s="642"/>
      <c r="CK5" s="642"/>
      <c r="CL5" s="642"/>
      <c r="CM5" s="642"/>
      <c r="CN5" s="642"/>
      <c r="CO5" s="642"/>
      <c r="CP5" s="642"/>
      <c r="CQ5" s="643"/>
      <c r="CR5" s="641" t="s">
        <v>224</v>
      </c>
      <c r="CS5" s="642"/>
      <c r="CT5" s="642"/>
      <c r="CU5" s="642"/>
      <c r="CV5" s="642"/>
      <c r="CW5" s="642"/>
      <c r="CX5" s="642"/>
      <c r="CY5" s="643"/>
      <c r="CZ5" s="641" t="s">
        <v>216</v>
      </c>
      <c r="DA5" s="642"/>
      <c r="DB5" s="642"/>
      <c r="DC5" s="643"/>
      <c r="DD5" s="641" t="s">
        <v>225</v>
      </c>
      <c r="DE5" s="642"/>
      <c r="DF5" s="642"/>
      <c r="DG5" s="642"/>
      <c r="DH5" s="642"/>
      <c r="DI5" s="642"/>
      <c r="DJ5" s="642"/>
      <c r="DK5" s="642"/>
      <c r="DL5" s="642"/>
      <c r="DM5" s="642"/>
      <c r="DN5" s="642"/>
      <c r="DO5" s="642"/>
      <c r="DP5" s="643"/>
      <c r="DQ5" s="641" t="s">
        <v>226</v>
      </c>
      <c r="DR5" s="642"/>
      <c r="DS5" s="642"/>
      <c r="DT5" s="642"/>
      <c r="DU5" s="642"/>
      <c r="DV5" s="642"/>
      <c r="DW5" s="642"/>
      <c r="DX5" s="642"/>
      <c r="DY5" s="642"/>
      <c r="DZ5" s="642"/>
      <c r="EA5" s="642"/>
      <c r="EB5" s="642"/>
      <c r="EC5" s="643"/>
    </row>
    <row r="6" spans="2:143" ht="11.25" customHeight="1" x14ac:dyDescent="0.15">
      <c r="B6" s="656" t="s">
        <v>227</v>
      </c>
      <c r="C6" s="657"/>
      <c r="D6" s="657"/>
      <c r="E6" s="657"/>
      <c r="F6" s="657"/>
      <c r="G6" s="657"/>
      <c r="H6" s="657"/>
      <c r="I6" s="657"/>
      <c r="J6" s="657"/>
      <c r="K6" s="657"/>
      <c r="L6" s="657"/>
      <c r="M6" s="657"/>
      <c r="N6" s="657"/>
      <c r="O6" s="657"/>
      <c r="P6" s="657"/>
      <c r="Q6" s="658"/>
      <c r="R6" s="659">
        <v>15542</v>
      </c>
      <c r="S6" s="660"/>
      <c r="T6" s="660"/>
      <c r="U6" s="660"/>
      <c r="V6" s="660"/>
      <c r="W6" s="660"/>
      <c r="X6" s="660"/>
      <c r="Y6" s="661"/>
      <c r="Z6" s="662">
        <v>0.5</v>
      </c>
      <c r="AA6" s="662"/>
      <c r="AB6" s="662"/>
      <c r="AC6" s="662"/>
      <c r="AD6" s="663">
        <v>15542</v>
      </c>
      <c r="AE6" s="663"/>
      <c r="AF6" s="663"/>
      <c r="AG6" s="663"/>
      <c r="AH6" s="663"/>
      <c r="AI6" s="663"/>
      <c r="AJ6" s="663"/>
      <c r="AK6" s="663"/>
      <c r="AL6" s="664">
        <v>1.4</v>
      </c>
      <c r="AM6" s="665"/>
      <c r="AN6" s="665"/>
      <c r="AO6" s="666"/>
      <c r="AP6" s="656" t="s">
        <v>228</v>
      </c>
      <c r="AQ6" s="657"/>
      <c r="AR6" s="657"/>
      <c r="AS6" s="657"/>
      <c r="AT6" s="657"/>
      <c r="AU6" s="657"/>
      <c r="AV6" s="657"/>
      <c r="AW6" s="657"/>
      <c r="AX6" s="657"/>
      <c r="AY6" s="657"/>
      <c r="AZ6" s="657"/>
      <c r="BA6" s="657"/>
      <c r="BB6" s="657"/>
      <c r="BC6" s="657"/>
      <c r="BD6" s="657"/>
      <c r="BE6" s="657"/>
      <c r="BF6" s="658"/>
      <c r="BG6" s="659">
        <v>217937</v>
      </c>
      <c r="BH6" s="660"/>
      <c r="BI6" s="660"/>
      <c r="BJ6" s="660"/>
      <c r="BK6" s="660"/>
      <c r="BL6" s="660"/>
      <c r="BM6" s="660"/>
      <c r="BN6" s="661"/>
      <c r="BO6" s="662">
        <v>100</v>
      </c>
      <c r="BP6" s="662"/>
      <c r="BQ6" s="662"/>
      <c r="BR6" s="662"/>
      <c r="BS6" s="663" t="s">
        <v>229</v>
      </c>
      <c r="BT6" s="663"/>
      <c r="BU6" s="663"/>
      <c r="BV6" s="663"/>
      <c r="BW6" s="663"/>
      <c r="BX6" s="663"/>
      <c r="BY6" s="663"/>
      <c r="BZ6" s="663"/>
      <c r="CA6" s="663"/>
      <c r="CB6" s="667"/>
      <c r="CD6" s="670" t="s">
        <v>230</v>
      </c>
      <c r="CE6" s="671"/>
      <c r="CF6" s="671"/>
      <c r="CG6" s="671"/>
      <c r="CH6" s="671"/>
      <c r="CI6" s="671"/>
      <c r="CJ6" s="671"/>
      <c r="CK6" s="671"/>
      <c r="CL6" s="671"/>
      <c r="CM6" s="671"/>
      <c r="CN6" s="671"/>
      <c r="CO6" s="671"/>
      <c r="CP6" s="671"/>
      <c r="CQ6" s="672"/>
      <c r="CR6" s="659">
        <v>42477</v>
      </c>
      <c r="CS6" s="660"/>
      <c r="CT6" s="660"/>
      <c r="CU6" s="660"/>
      <c r="CV6" s="660"/>
      <c r="CW6" s="660"/>
      <c r="CX6" s="660"/>
      <c r="CY6" s="661"/>
      <c r="CZ6" s="653">
        <v>1.5</v>
      </c>
      <c r="DA6" s="654"/>
      <c r="DB6" s="654"/>
      <c r="DC6" s="673"/>
      <c r="DD6" s="668" t="s">
        <v>123</v>
      </c>
      <c r="DE6" s="660"/>
      <c r="DF6" s="660"/>
      <c r="DG6" s="660"/>
      <c r="DH6" s="660"/>
      <c r="DI6" s="660"/>
      <c r="DJ6" s="660"/>
      <c r="DK6" s="660"/>
      <c r="DL6" s="660"/>
      <c r="DM6" s="660"/>
      <c r="DN6" s="660"/>
      <c r="DO6" s="660"/>
      <c r="DP6" s="661"/>
      <c r="DQ6" s="668">
        <v>42477</v>
      </c>
      <c r="DR6" s="660"/>
      <c r="DS6" s="660"/>
      <c r="DT6" s="660"/>
      <c r="DU6" s="660"/>
      <c r="DV6" s="660"/>
      <c r="DW6" s="660"/>
      <c r="DX6" s="660"/>
      <c r="DY6" s="660"/>
      <c r="DZ6" s="660"/>
      <c r="EA6" s="660"/>
      <c r="EB6" s="660"/>
      <c r="EC6" s="669"/>
    </row>
    <row r="7" spans="2:143" ht="11.25" customHeight="1" x14ac:dyDescent="0.15">
      <c r="B7" s="656" t="s">
        <v>231</v>
      </c>
      <c r="C7" s="657"/>
      <c r="D7" s="657"/>
      <c r="E7" s="657"/>
      <c r="F7" s="657"/>
      <c r="G7" s="657"/>
      <c r="H7" s="657"/>
      <c r="I7" s="657"/>
      <c r="J7" s="657"/>
      <c r="K7" s="657"/>
      <c r="L7" s="657"/>
      <c r="M7" s="657"/>
      <c r="N7" s="657"/>
      <c r="O7" s="657"/>
      <c r="P7" s="657"/>
      <c r="Q7" s="658"/>
      <c r="R7" s="659">
        <v>361</v>
      </c>
      <c r="S7" s="660"/>
      <c r="T7" s="660"/>
      <c r="U7" s="660"/>
      <c r="V7" s="660"/>
      <c r="W7" s="660"/>
      <c r="X7" s="660"/>
      <c r="Y7" s="661"/>
      <c r="Z7" s="662">
        <v>0</v>
      </c>
      <c r="AA7" s="662"/>
      <c r="AB7" s="662"/>
      <c r="AC7" s="662"/>
      <c r="AD7" s="663">
        <v>361</v>
      </c>
      <c r="AE7" s="663"/>
      <c r="AF7" s="663"/>
      <c r="AG7" s="663"/>
      <c r="AH7" s="663"/>
      <c r="AI7" s="663"/>
      <c r="AJ7" s="663"/>
      <c r="AK7" s="663"/>
      <c r="AL7" s="664">
        <v>0</v>
      </c>
      <c r="AM7" s="665"/>
      <c r="AN7" s="665"/>
      <c r="AO7" s="666"/>
      <c r="AP7" s="656" t="s">
        <v>232</v>
      </c>
      <c r="AQ7" s="657"/>
      <c r="AR7" s="657"/>
      <c r="AS7" s="657"/>
      <c r="AT7" s="657"/>
      <c r="AU7" s="657"/>
      <c r="AV7" s="657"/>
      <c r="AW7" s="657"/>
      <c r="AX7" s="657"/>
      <c r="AY7" s="657"/>
      <c r="AZ7" s="657"/>
      <c r="BA7" s="657"/>
      <c r="BB7" s="657"/>
      <c r="BC7" s="657"/>
      <c r="BD7" s="657"/>
      <c r="BE7" s="657"/>
      <c r="BF7" s="658"/>
      <c r="BG7" s="659">
        <v>51429</v>
      </c>
      <c r="BH7" s="660"/>
      <c r="BI7" s="660"/>
      <c r="BJ7" s="660"/>
      <c r="BK7" s="660"/>
      <c r="BL7" s="660"/>
      <c r="BM7" s="660"/>
      <c r="BN7" s="661"/>
      <c r="BO7" s="662">
        <v>23.6</v>
      </c>
      <c r="BP7" s="662"/>
      <c r="BQ7" s="662"/>
      <c r="BR7" s="662"/>
      <c r="BS7" s="663" t="s">
        <v>229</v>
      </c>
      <c r="BT7" s="663"/>
      <c r="BU7" s="663"/>
      <c r="BV7" s="663"/>
      <c r="BW7" s="663"/>
      <c r="BX7" s="663"/>
      <c r="BY7" s="663"/>
      <c r="BZ7" s="663"/>
      <c r="CA7" s="663"/>
      <c r="CB7" s="667"/>
      <c r="CD7" s="674" t="s">
        <v>233</v>
      </c>
      <c r="CE7" s="675"/>
      <c r="CF7" s="675"/>
      <c r="CG7" s="675"/>
      <c r="CH7" s="675"/>
      <c r="CI7" s="675"/>
      <c r="CJ7" s="675"/>
      <c r="CK7" s="675"/>
      <c r="CL7" s="675"/>
      <c r="CM7" s="675"/>
      <c r="CN7" s="675"/>
      <c r="CO7" s="675"/>
      <c r="CP7" s="675"/>
      <c r="CQ7" s="676"/>
      <c r="CR7" s="659">
        <v>1048892</v>
      </c>
      <c r="CS7" s="660"/>
      <c r="CT7" s="660"/>
      <c r="CU7" s="660"/>
      <c r="CV7" s="660"/>
      <c r="CW7" s="660"/>
      <c r="CX7" s="660"/>
      <c r="CY7" s="661"/>
      <c r="CZ7" s="662">
        <v>37.9</v>
      </c>
      <c r="DA7" s="662"/>
      <c r="DB7" s="662"/>
      <c r="DC7" s="662"/>
      <c r="DD7" s="668">
        <v>104474</v>
      </c>
      <c r="DE7" s="660"/>
      <c r="DF7" s="660"/>
      <c r="DG7" s="660"/>
      <c r="DH7" s="660"/>
      <c r="DI7" s="660"/>
      <c r="DJ7" s="660"/>
      <c r="DK7" s="660"/>
      <c r="DL7" s="660"/>
      <c r="DM7" s="660"/>
      <c r="DN7" s="660"/>
      <c r="DO7" s="660"/>
      <c r="DP7" s="661"/>
      <c r="DQ7" s="668">
        <v>356569</v>
      </c>
      <c r="DR7" s="660"/>
      <c r="DS7" s="660"/>
      <c r="DT7" s="660"/>
      <c r="DU7" s="660"/>
      <c r="DV7" s="660"/>
      <c r="DW7" s="660"/>
      <c r="DX7" s="660"/>
      <c r="DY7" s="660"/>
      <c r="DZ7" s="660"/>
      <c r="EA7" s="660"/>
      <c r="EB7" s="660"/>
      <c r="EC7" s="669"/>
    </row>
    <row r="8" spans="2:143" ht="11.25" customHeight="1" x14ac:dyDescent="0.15">
      <c r="B8" s="656" t="s">
        <v>234</v>
      </c>
      <c r="C8" s="657"/>
      <c r="D8" s="657"/>
      <c r="E8" s="657"/>
      <c r="F8" s="657"/>
      <c r="G8" s="657"/>
      <c r="H8" s="657"/>
      <c r="I8" s="657"/>
      <c r="J8" s="657"/>
      <c r="K8" s="657"/>
      <c r="L8" s="657"/>
      <c r="M8" s="657"/>
      <c r="N8" s="657"/>
      <c r="O8" s="657"/>
      <c r="P8" s="657"/>
      <c r="Q8" s="658"/>
      <c r="R8" s="659">
        <v>421</v>
      </c>
      <c r="S8" s="660"/>
      <c r="T8" s="660"/>
      <c r="U8" s="660"/>
      <c r="V8" s="660"/>
      <c r="W8" s="660"/>
      <c r="X8" s="660"/>
      <c r="Y8" s="661"/>
      <c r="Z8" s="662">
        <v>0</v>
      </c>
      <c r="AA8" s="662"/>
      <c r="AB8" s="662"/>
      <c r="AC8" s="662"/>
      <c r="AD8" s="663">
        <v>421</v>
      </c>
      <c r="AE8" s="663"/>
      <c r="AF8" s="663"/>
      <c r="AG8" s="663"/>
      <c r="AH8" s="663"/>
      <c r="AI8" s="663"/>
      <c r="AJ8" s="663"/>
      <c r="AK8" s="663"/>
      <c r="AL8" s="664">
        <v>0</v>
      </c>
      <c r="AM8" s="665"/>
      <c r="AN8" s="665"/>
      <c r="AO8" s="666"/>
      <c r="AP8" s="656" t="s">
        <v>235</v>
      </c>
      <c r="AQ8" s="657"/>
      <c r="AR8" s="657"/>
      <c r="AS8" s="657"/>
      <c r="AT8" s="657"/>
      <c r="AU8" s="657"/>
      <c r="AV8" s="657"/>
      <c r="AW8" s="657"/>
      <c r="AX8" s="657"/>
      <c r="AY8" s="657"/>
      <c r="AZ8" s="657"/>
      <c r="BA8" s="657"/>
      <c r="BB8" s="657"/>
      <c r="BC8" s="657"/>
      <c r="BD8" s="657"/>
      <c r="BE8" s="657"/>
      <c r="BF8" s="658"/>
      <c r="BG8" s="659">
        <v>2054</v>
      </c>
      <c r="BH8" s="660"/>
      <c r="BI8" s="660"/>
      <c r="BJ8" s="660"/>
      <c r="BK8" s="660"/>
      <c r="BL8" s="660"/>
      <c r="BM8" s="660"/>
      <c r="BN8" s="661"/>
      <c r="BO8" s="662">
        <v>0.9</v>
      </c>
      <c r="BP8" s="662"/>
      <c r="BQ8" s="662"/>
      <c r="BR8" s="662"/>
      <c r="BS8" s="668" t="s">
        <v>123</v>
      </c>
      <c r="BT8" s="660"/>
      <c r="BU8" s="660"/>
      <c r="BV8" s="660"/>
      <c r="BW8" s="660"/>
      <c r="BX8" s="660"/>
      <c r="BY8" s="660"/>
      <c r="BZ8" s="660"/>
      <c r="CA8" s="660"/>
      <c r="CB8" s="669"/>
      <c r="CD8" s="674" t="s">
        <v>236</v>
      </c>
      <c r="CE8" s="675"/>
      <c r="CF8" s="675"/>
      <c r="CG8" s="675"/>
      <c r="CH8" s="675"/>
      <c r="CI8" s="675"/>
      <c r="CJ8" s="675"/>
      <c r="CK8" s="675"/>
      <c r="CL8" s="675"/>
      <c r="CM8" s="675"/>
      <c r="CN8" s="675"/>
      <c r="CO8" s="675"/>
      <c r="CP8" s="675"/>
      <c r="CQ8" s="676"/>
      <c r="CR8" s="659">
        <v>277211</v>
      </c>
      <c r="CS8" s="660"/>
      <c r="CT8" s="660"/>
      <c r="CU8" s="660"/>
      <c r="CV8" s="660"/>
      <c r="CW8" s="660"/>
      <c r="CX8" s="660"/>
      <c r="CY8" s="661"/>
      <c r="CZ8" s="662">
        <v>10</v>
      </c>
      <c r="DA8" s="662"/>
      <c r="DB8" s="662"/>
      <c r="DC8" s="662"/>
      <c r="DD8" s="668">
        <v>13333</v>
      </c>
      <c r="DE8" s="660"/>
      <c r="DF8" s="660"/>
      <c r="DG8" s="660"/>
      <c r="DH8" s="660"/>
      <c r="DI8" s="660"/>
      <c r="DJ8" s="660"/>
      <c r="DK8" s="660"/>
      <c r="DL8" s="660"/>
      <c r="DM8" s="660"/>
      <c r="DN8" s="660"/>
      <c r="DO8" s="660"/>
      <c r="DP8" s="661"/>
      <c r="DQ8" s="668">
        <v>210635</v>
      </c>
      <c r="DR8" s="660"/>
      <c r="DS8" s="660"/>
      <c r="DT8" s="660"/>
      <c r="DU8" s="660"/>
      <c r="DV8" s="660"/>
      <c r="DW8" s="660"/>
      <c r="DX8" s="660"/>
      <c r="DY8" s="660"/>
      <c r="DZ8" s="660"/>
      <c r="EA8" s="660"/>
      <c r="EB8" s="660"/>
      <c r="EC8" s="669"/>
    </row>
    <row r="9" spans="2:143" ht="11.25" customHeight="1" x14ac:dyDescent="0.15">
      <c r="B9" s="656" t="s">
        <v>237</v>
      </c>
      <c r="C9" s="657"/>
      <c r="D9" s="657"/>
      <c r="E9" s="657"/>
      <c r="F9" s="657"/>
      <c r="G9" s="657"/>
      <c r="H9" s="657"/>
      <c r="I9" s="657"/>
      <c r="J9" s="657"/>
      <c r="K9" s="657"/>
      <c r="L9" s="657"/>
      <c r="M9" s="657"/>
      <c r="N9" s="657"/>
      <c r="O9" s="657"/>
      <c r="P9" s="657"/>
      <c r="Q9" s="658"/>
      <c r="R9" s="659">
        <v>476</v>
      </c>
      <c r="S9" s="660"/>
      <c r="T9" s="660"/>
      <c r="U9" s="660"/>
      <c r="V9" s="660"/>
      <c r="W9" s="660"/>
      <c r="X9" s="660"/>
      <c r="Y9" s="661"/>
      <c r="Z9" s="662">
        <v>0</v>
      </c>
      <c r="AA9" s="662"/>
      <c r="AB9" s="662"/>
      <c r="AC9" s="662"/>
      <c r="AD9" s="663">
        <v>476</v>
      </c>
      <c r="AE9" s="663"/>
      <c r="AF9" s="663"/>
      <c r="AG9" s="663"/>
      <c r="AH9" s="663"/>
      <c r="AI9" s="663"/>
      <c r="AJ9" s="663"/>
      <c r="AK9" s="663"/>
      <c r="AL9" s="664">
        <v>0</v>
      </c>
      <c r="AM9" s="665"/>
      <c r="AN9" s="665"/>
      <c r="AO9" s="666"/>
      <c r="AP9" s="656" t="s">
        <v>238</v>
      </c>
      <c r="AQ9" s="657"/>
      <c r="AR9" s="657"/>
      <c r="AS9" s="657"/>
      <c r="AT9" s="657"/>
      <c r="AU9" s="657"/>
      <c r="AV9" s="657"/>
      <c r="AW9" s="657"/>
      <c r="AX9" s="657"/>
      <c r="AY9" s="657"/>
      <c r="AZ9" s="657"/>
      <c r="BA9" s="657"/>
      <c r="BB9" s="657"/>
      <c r="BC9" s="657"/>
      <c r="BD9" s="657"/>
      <c r="BE9" s="657"/>
      <c r="BF9" s="658"/>
      <c r="BG9" s="659">
        <v>38096</v>
      </c>
      <c r="BH9" s="660"/>
      <c r="BI9" s="660"/>
      <c r="BJ9" s="660"/>
      <c r="BK9" s="660"/>
      <c r="BL9" s="660"/>
      <c r="BM9" s="660"/>
      <c r="BN9" s="661"/>
      <c r="BO9" s="662">
        <v>17.5</v>
      </c>
      <c r="BP9" s="662"/>
      <c r="BQ9" s="662"/>
      <c r="BR9" s="662"/>
      <c r="BS9" s="668" t="s">
        <v>123</v>
      </c>
      <c r="BT9" s="660"/>
      <c r="BU9" s="660"/>
      <c r="BV9" s="660"/>
      <c r="BW9" s="660"/>
      <c r="BX9" s="660"/>
      <c r="BY9" s="660"/>
      <c r="BZ9" s="660"/>
      <c r="CA9" s="660"/>
      <c r="CB9" s="669"/>
      <c r="CD9" s="674" t="s">
        <v>239</v>
      </c>
      <c r="CE9" s="675"/>
      <c r="CF9" s="675"/>
      <c r="CG9" s="675"/>
      <c r="CH9" s="675"/>
      <c r="CI9" s="675"/>
      <c r="CJ9" s="675"/>
      <c r="CK9" s="675"/>
      <c r="CL9" s="675"/>
      <c r="CM9" s="675"/>
      <c r="CN9" s="675"/>
      <c r="CO9" s="675"/>
      <c r="CP9" s="675"/>
      <c r="CQ9" s="676"/>
      <c r="CR9" s="659">
        <v>139132</v>
      </c>
      <c r="CS9" s="660"/>
      <c r="CT9" s="660"/>
      <c r="CU9" s="660"/>
      <c r="CV9" s="660"/>
      <c r="CW9" s="660"/>
      <c r="CX9" s="660"/>
      <c r="CY9" s="661"/>
      <c r="CZ9" s="662">
        <v>5</v>
      </c>
      <c r="DA9" s="662"/>
      <c r="DB9" s="662"/>
      <c r="DC9" s="662"/>
      <c r="DD9" s="668">
        <v>1552</v>
      </c>
      <c r="DE9" s="660"/>
      <c r="DF9" s="660"/>
      <c r="DG9" s="660"/>
      <c r="DH9" s="660"/>
      <c r="DI9" s="660"/>
      <c r="DJ9" s="660"/>
      <c r="DK9" s="660"/>
      <c r="DL9" s="660"/>
      <c r="DM9" s="660"/>
      <c r="DN9" s="660"/>
      <c r="DO9" s="660"/>
      <c r="DP9" s="661"/>
      <c r="DQ9" s="668">
        <v>102399</v>
      </c>
      <c r="DR9" s="660"/>
      <c r="DS9" s="660"/>
      <c r="DT9" s="660"/>
      <c r="DU9" s="660"/>
      <c r="DV9" s="660"/>
      <c r="DW9" s="660"/>
      <c r="DX9" s="660"/>
      <c r="DY9" s="660"/>
      <c r="DZ9" s="660"/>
      <c r="EA9" s="660"/>
      <c r="EB9" s="660"/>
      <c r="EC9" s="669"/>
    </row>
    <row r="10" spans="2:143" ht="11.25" customHeight="1" x14ac:dyDescent="0.15">
      <c r="B10" s="656" t="s">
        <v>240</v>
      </c>
      <c r="C10" s="657"/>
      <c r="D10" s="657"/>
      <c r="E10" s="657"/>
      <c r="F10" s="657"/>
      <c r="G10" s="657"/>
      <c r="H10" s="657"/>
      <c r="I10" s="657"/>
      <c r="J10" s="657"/>
      <c r="K10" s="657"/>
      <c r="L10" s="657"/>
      <c r="M10" s="657"/>
      <c r="N10" s="657"/>
      <c r="O10" s="657"/>
      <c r="P10" s="657"/>
      <c r="Q10" s="658"/>
      <c r="R10" s="659" t="s">
        <v>229</v>
      </c>
      <c r="S10" s="660"/>
      <c r="T10" s="660"/>
      <c r="U10" s="660"/>
      <c r="V10" s="660"/>
      <c r="W10" s="660"/>
      <c r="X10" s="660"/>
      <c r="Y10" s="661"/>
      <c r="Z10" s="662" t="s">
        <v>123</v>
      </c>
      <c r="AA10" s="662"/>
      <c r="AB10" s="662"/>
      <c r="AC10" s="662"/>
      <c r="AD10" s="663" t="s">
        <v>229</v>
      </c>
      <c r="AE10" s="663"/>
      <c r="AF10" s="663"/>
      <c r="AG10" s="663"/>
      <c r="AH10" s="663"/>
      <c r="AI10" s="663"/>
      <c r="AJ10" s="663"/>
      <c r="AK10" s="663"/>
      <c r="AL10" s="664" t="s">
        <v>229</v>
      </c>
      <c r="AM10" s="665"/>
      <c r="AN10" s="665"/>
      <c r="AO10" s="666"/>
      <c r="AP10" s="656" t="s">
        <v>241</v>
      </c>
      <c r="AQ10" s="657"/>
      <c r="AR10" s="657"/>
      <c r="AS10" s="657"/>
      <c r="AT10" s="657"/>
      <c r="AU10" s="657"/>
      <c r="AV10" s="657"/>
      <c r="AW10" s="657"/>
      <c r="AX10" s="657"/>
      <c r="AY10" s="657"/>
      <c r="AZ10" s="657"/>
      <c r="BA10" s="657"/>
      <c r="BB10" s="657"/>
      <c r="BC10" s="657"/>
      <c r="BD10" s="657"/>
      <c r="BE10" s="657"/>
      <c r="BF10" s="658"/>
      <c r="BG10" s="659">
        <v>3675</v>
      </c>
      <c r="BH10" s="660"/>
      <c r="BI10" s="660"/>
      <c r="BJ10" s="660"/>
      <c r="BK10" s="660"/>
      <c r="BL10" s="660"/>
      <c r="BM10" s="660"/>
      <c r="BN10" s="661"/>
      <c r="BO10" s="662">
        <v>1.7</v>
      </c>
      <c r="BP10" s="662"/>
      <c r="BQ10" s="662"/>
      <c r="BR10" s="662"/>
      <c r="BS10" s="668" t="s">
        <v>229</v>
      </c>
      <c r="BT10" s="660"/>
      <c r="BU10" s="660"/>
      <c r="BV10" s="660"/>
      <c r="BW10" s="660"/>
      <c r="BX10" s="660"/>
      <c r="BY10" s="660"/>
      <c r="BZ10" s="660"/>
      <c r="CA10" s="660"/>
      <c r="CB10" s="669"/>
      <c r="CD10" s="674" t="s">
        <v>242</v>
      </c>
      <c r="CE10" s="675"/>
      <c r="CF10" s="675"/>
      <c r="CG10" s="675"/>
      <c r="CH10" s="675"/>
      <c r="CI10" s="675"/>
      <c r="CJ10" s="675"/>
      <c r="CK10" s="675"/>
      <c r="CL10" s="675"/>
      <c r="CM10" s="675"/>
      <c r="CN10" s="675"/>
      <c r="CO10" s="675"/>
      <c r="CP10" s="675"/>
      <c r="CQ10" s="676"/>
      <c r="CR10" s="659" t="s">
        <v>229</v>
      </c>
      <c r="CS10" s="660"/>
      <c r="CT10" s="660"/>
      <c r="CU10" s="660"/>
      <c r="CV10" s="660"/>
      <c r="CW10" s="660"/>
      <c r="CX10" s="660"/>
      <c r="CY10" s="661"/>
      <c r="CZ10" s="662" t="s">
        <v>123</v>
      </c>
      <c r="DA10" s="662"/>
      <c r="DB10" s="662"/>
      <c r="DC10" s="662"/>
      <c r="DD10" s="668" t="s">
        <v>229</v>
      </c>
      <c r="DE10" s="660"/>
      <c r="DF10" s="660"/>
      <c r="DG10" s="660"/>
      <c r="DH10" s="660"/>
      <c r="DI10" s="660"/>
      <c r="DJ10" s="660"/>
      <c r="DK10" s="660"/>
      <c r="DL10" s="660"/>
      <c r="DM10" s="660"/>
      <c r="DN10" s="660"/>
      <c r="DO10" s="660"/>
      <c r="DP10" s="661"/>
      <c r="DQ10" s="668" t="s">
        <v>229</v>
      </c>
      <c r="DR10" s="660"/>
      <c r="DS10" s="660"/>
      <c r="DT10" s="660"/>
      <c r="DU10" s="660"/>
      <c r="DV10" s="660"/>
      <c r="DW10" s="660"/>
      <c r="DX10" s="660"/>
      <c r="DY10" s="660"/>
      <c r="DZ10" s="660"/>
      <c r="EA10" s="660"/>
      <c r="EB10" s="660"/>
      <c r="EC10" s="669"/>
    </row>
    <row r="11" spans="2:143" ht="11.25" customHeight="1" x14ac:dyDescent="0.15">
      <c r="B11" s="656" t="s">
        <v>243</v>
      </c>
      <c r="C11" s="657"/>
      <c r="D11" s="657"/>
      <c r="E11" s="657"/>
      <c r="F11" s="657"/>
      <c r="G11" s="657"/>
      <c r="H11" s="657"/>
      <c r="I11" s="657"/>
      <c r="J11" s="657"/>
      <c r="K11" s="657"/>
      <c r="L11" s="657"/>
      <c r="M11" s="657"/>
      <c r="N11" s="657"/>
      <c r="O11" s="657"/>
      <c r="P11" s="657"/>
      <c r="Q11" s="658"/>
      <c r="R11" s="659" t="s">
        <v>229</v>
      </c>
      <c r="S11" s="660"/>
      <c r="T11" s="660"/>
      <c r="U11" s="660"/>
      <c r="V11" s="660"/>
      <c r="W11" s="660"/>
      <c r="X11" s="660"/>
      <c r="Y11" s="661"/>
      <c r="Z11" s="662" t="s">
        <v>229</v>
      </c>
      <c r="AA11" s="662"/>
      <c r="AB11" s="662"/>
      <c r="AC11" s="662"/>
      <c r="AD11" s="663" t="s">
        <v>229</v>
      </c>
      <c r="AE11" s="663"/>
      <c r="AF11" s="663"/>
      <c r="AG11" s="663"/>
      <c r="AH11" s="663"/>
      <c r="AI11" s="663"/>
      <c r="AJ11" s="663"/>
      <c r="AK11" s="663"/>
      <c r="AL11" s="664" t="s">
        <v>229</v>
      </c>
      <c r="AM11" s="665"/>
      <c r="AN11" s="665"/>
      <c r="AO11" s="666"/>
      <c r="AP11" s="656" t="s">
        <v>244</v>
      </c>
      <c r="AQ11" s="657"/>
      <c r="AR11" s="657"/>
      <c r="AS11" s="657"/>
      <c r="AT11" s="657"/>
      <c r="AU11" s="657"/>
      <c r="AV11" s="657"/>
      <c r="AW11" s="657"/>
      <c r="AX11" s="657"/>
      <c r="AY11" s="657"/>
      <c r="AZ11" s="657"/>
      <c r="BA11" s="657"/>
      <c r="BB11" s="657"/>
      <c r="BC11" s="657"/>
      <c r="BD11" s="657"/>
      <c r="BE11" s="657"/>
      <c r="BF11" s="658"/>
      <c r="BG11" s="659">
        <v>7604</v>
      </c>
      <c r="BH11" s="660"/>
      <c r="BI11" s="660"/>
      <c r="BJ11" s="660"/>
      <c r="BK11" s="660"/>
      <c r="BL11" s="660"/>
      <c r="BM11" s="660"/>
      <c r="BN11" s="661"/>
      <c r="BO11" s="662">
        <v>3.5</v>
      </c>
      <c r="BP11" s="662"/>
      <c r="BQ11" s="662"/>
      <c r="BR11" s="662"/>
      <c r="BS11" s="668" t="s">
        <v>123</v>
      </c>
      <c r="BT11" s="660"/>
      <c r="BU11" s="660"/>
      <c r="BV11" s="660"/>
      <c r="BW11" s="660"/>
      <c r="BX11" s="660"/>
      <c r="BY11" s="660"/>
      <c r="BZ11" s="660"/>
      <c r="CA11" s="660"/>
      <c r="CB11" s="669"/>
      <c r="CD11" s="674" t="s">
        <v>245</v>
      </c>
      <c r="CE11" s="675"/>
      <c r="CF11" s="675"/>
      <c r="CG11" s="675"/>
      <c r="CH11" s="675"/>
      <c r="CI11" s="675"/>
      <c r="CJ11" s="675"/>
      <c r="CK11" s="675"/>
      <c r="CL11" s="675"/>
      <c r="CM11" s="675"/>
      <c r="CN11" s="675"/>
      <c r="CO11" s="675"/>
      <c r="CP11" s="675"/>
      <c r="CQ11" s="676"/>
      <c r="CR11" s="659">
        <v>151990</v>
      </c>
      <c r="CS11" s="660"/>
      <c r="CT11" s="660"/>
      <c r="CU11" s="660"/>
      <c r="CV11" s="660"/>
      <c r="CW11" s="660"/>
      <c r="CX11" s="660"/>
      <c r="CY11" s="661"/>
      <c r="CZ11" s="662">
        <v>5.5</v>
      </c>
      <c r="DA11" s="662"/>
      <c r="DB11" s="662"/>
      <c r="DC11" s="662"/>
      <c r="DD11" s="668">
        <v>56626</v>
      </c>
      <c r="DE11" s="660"/>
      <c r="DF11" s="660"/>
      <c r="DG11" s="660"/>
      <c r="DH11" s="660"/>
      <c r="DI11" s="660"/>
      <c r="DJ11" s="660"/>
      <c r="DK11" s="660"/>
      <c r="DL11" s="660"/>
      <c r="DM11" s="660"/>
      <c r="DN11" s="660"/>
      <c r="DO11" s="660"/>
      <c r="DP11" s="661"/>
      <c r="DQ11" s="668">
        <v>110197</v>
      </c>
      <c r="DR11" s="660"/>
      <c r="DS11" s="660"/>
      <c r="DT11" s="660"/>
      <c r="DU11" s="660"/>
      <c r="DV11" s="660"/>
      <c r="DW11" s="660"/>
      <c r="DX11" s="660"/>
      <c r="DY11" s="660"/>
      <c r="DZ11" s="660"/>
      <c r="EA11" s="660"/>
      <c r="EB11" s="660"/>
      <c r="EC11" s="669"/>
    </row>
    <row r="12" spans="2:143" ht="11.25" customHeight="1" x14ac:dyDescent="0.15">
      <c r="B12" s="656" t="s">
        <v>246</v>
      </c>
      <c r="C12" s="657"/>
      <c r="D12" s="657"/>
      <c r="E12" s="657"/>
      <c r="F12" s="657"/>
      <c r="G12" s="657"/>
      <c r="H12" s="657"/>
      <c r="I12" s="657"/>
      <c r="J12" s="657"/>
      <c r="K12" s="657"/>
      <c r="L12" s="657"/>
      <c r="M12" s="657"/>
      <c r="N12" s="657"/>
      <c r="O12" s="657"/>
      <c r="P12" s="657"/>
      <c r="Q12" s="658"/>
      <c r="R12" s="659">
        <v>23465</v>
      </c>
      <c r="S12" s="660"/>
      <c r="T12" s="660"/>
      <c r="U12" s="660"/>
      <c r="V12" s="660"/>
      <c r="W12" s="660"/>
      <c r="X12" s="660"/>
      <c r="Y12" s="661"/>
      <c r="Z12" s="662">
        <v>0.8</v>
      </c>
      <c r="AA12" s="662"/>
      <c r="AB12" s="662"/>
      <c r="AC12" s="662"/>
      <c r="AD12" s="663">
        <v>23465</v>
      </c>
      <c r="AE12" s="663"/>
      <c r="AF12" s="663"/>
      <c r="AG12" s="663"/>
      <c r="AH12" s="663"/>
      <c r="AI12" s="663"/>
      <c r="AJ12" s="663"/>
      <c r="AK12" s="663"/>
      <c r="AL12" s="664">
        <v>2.1</v>
      </c>
      <c r="AM12" s="665"/>
      <c r="AN12" s="665"/>
      <c r="AO12" s="666"/>
      <c r="AP12" s="656" t="s">
        <v>247</v>
      </c>
      <c r="AQ12" s="657"/>
      <c r="AR12" s="657"/>
      <c r="AS12" s="657"/>
      <c r="AT12" s="657"/>
      <c r="AU12" s="657"/>
      <c r="AV12" s="657"/>
      <c r="AW12" s="657"/>
      <c r="AX12" s="657"/>
      <c r="AY12" s="657"/>
      <c r="AZ12" s="657"/>
      <c r="BA12" s="657"/>
      <c r="BB12" s="657"/>
      <c r="BC12" s="657"/>
      <c r="BD12" s="657"/>
      <c r="BE12" s="657"/>
      <c r="BF12" s="658"/>
      <c r="BG12" s="659">
        <v>157807</v>
      </c>
      <c r="BH12" s="660"/>
      <c r="BI12" s="660"/>
      <c r="BJ12" s="660"/>
      <c r="BK12" s="660"/>
      <c r="BL12" s="660"/>
      <c r="BM12" s="660"/>
      <c r="BN12" s="661"/>
      <c r="BO12" s="662">
        <v>72.400000000000006</v>
      </c>
      <c r="BP12" s="662"/>
      <c r="BQ12" s="662"/>
      <c r="BR12" s="662"/>
      <c r="BS12" s="668" t="s">
        <v>123</v>
      </c>
      <c r="BT12" s="660"/>
      <c r="BU12" s="660"/>
      <c r="BV12" s="660"/>
      <c r="BW12" s="660"/>
      <c r="BX12" s="660"/>
      <c r="BY12" s="660"/>
      <c r="BZ12" s="660"/>
      <c r="CA12" s="660"/>
      <c r="CB12" s="669"/>
      <c r="CD12" s="674" t="s">
        <v>248</v>
      </c>
      <c r="CE12" s="675"/>
      <c r="CF12" s="675"/>
      <c r="CG12" s="675"/>
      <c r="CH12" s="675"/>
      <c r="CI12" s="675"/>
      <c r="CJ12" s="675"/>
      <c r="CK12" s="675"/>
      <c r="CL12" s="675"/>
      <c r="CM12" s="675"/>
      <c r="CN12" s="675"/>
      <c r="CO12" s="675"/>
      <c r="CP12" s="675"/>
      <c r="CQ12" s="676"/>
      <c r="CR12" s="659">
        <v>447987</v>
      </c>
      <c r="CS12" s="660"/>
      <c r="CT12" s="660"/>
      <c r="CU12" s="660"/>
      <c r="CV12" s="660"/>
      <c r="CW12" s="660"/>
      <c r="CX12" s="660"/>
      <c r="CY12" s="661"/>
      <c r="CZ12" s="662">
        <v>16.2</v>
      </c>
      <c r="DA12" s="662"/>
      <c r="DB12" s="662"/>
      <c r="DC12" s="662"/>
      <c r="DD12" s="668">
        <v>359898</v>
      </c>
      <c r="DE12" s="660"/>
      <c r="DF12" s="660"/>
      <c r="DG12" s="660"/>
      <c r="DH12" s="660"/>
      <c r="DI12" s="660"/>
      <c r="DJ12" s="660"/>
      <c r="DK12" s="660"/>
      <c r="DL12" s="660"/>
      <c r="DM12" s="660"/>
      <c r="DN12" s="660"/>
      <c r="DO12" s="660"/>
      <c r="DP12" s="661"/>
      <c r="DQ12" s="668">
        <v>44256</v>
      </c>
      <c r="DR12" s="660"/>
      <c r="DS12" s="660"/>
      <c r="DT12" s="660"/>
      <c r="DU12" s="660"/>
      <c r="DV12" s="660"/>
      <c r="DW12" s="660"/>
      <c r="DX12" s="660"/>
      <c r="DY12" s="660"/>
      <c r="DZ12" s="660"/>
      <c r="EA12" s="660"/>
      <c r="EB12" s="660"/>
      <c r="EC12" s="669"/>
    </row>
    <row r="13" spans="2:143" ht="11.25" customHeight="1" x14ac:dyDescent="0.15">
      <c r="B13" s="656" t="s">
        <v>249</v>
      </c>
      <c r="C13" s="657"/>
      <c r="D13" s="657"/>
      <c r="E13" s="657"/>
      <c r="F13" s="657"/>
      <c r="G13" s="657"/>
      <c r="H13" s="657"/>
      <c r="I13" s="657"/>
      <c r="J13" s="657"/>
      <c r="K13" s="657"/>
      <c r="L13" s="657"/>
      <c r="M13" s="657"/>
      <c r="N13" s="657"/>
      <c r="O13" s="657"/>
      <c r="P13" s="657"/>
      <c r="Q13" s="658"/>
      <c r="R13" s="659" t="s">
        <v>229</v>
      </c>
      <c r="S13" s="660"/>
      <c r="T13" s="660"/>
      <c r="U13" s="660"/>
      <c r="V13" s="660"/>
      <c r="W13" s="660"/>
      <c r="X13" s="660"/>
      <c r="Y13" s="661"/>
      <c r="Z13" s="662" t="s">
        <v>123</v>
      </c>
      <c r="AA13" s="662"/>
      <c r="AB13" s="662"/>
      <c r="AC13" s="662"/>
      <c r="AD13" s="663" t="s">
        <v>123</v>
      </c>
      <c r="AE13" s="663"/>
      <c r="AF13" s="663"/>
      <c r="AG13" s="663"/>
      <c r="AH13" s="663"/>
      <c r="AI13" s="663"/>
      <c r="AJ13" s="663"/>
      <c r="AK13" s="663"/>
      <c r="AL13" s="664" t="s">
        <v>123</v>
      </c>
      <c r="AM13" s="665"/>
      <c r="AN13" s="665"/>
      <c r="AO13" s="666"/>
      <c r="AP13" s="656" t="s">
        <v>250</v>
      </c>
      <c r="AQ13" s="657"/>
      <c r="AR13" s="657"/>
      <c r="AS13" s="657"/>
      <c r="AT13" s="657"/>
      <c r="AU13" s="657"/>
      <c r="AV13" s="657"/>
      <c r="AW13" s="657"/>
      <c r="AX13" s="657"/>
      <c r="AY13" s="657"/>
      <c r="AZ13" s="657"/>
      <c r="BA13" s="657"/>
      <c r="BB13" s="657"/>
      <c r="BC13" s="657"/>
      <c r="BD13" s="657"/>
      <c r="BE13" s="657"/>
      <c r="BF13" s="658"/>
      <c r="BG13" s="659">
        <v>146253</v>
      </c>
      <c r="BH13" s="660"/>
      <c r="BI13" s="660"/>
      <c r="BJ13" s="660"/>
      <c r="BK13" s="660"/>
      <c r="BL13" s="660"/>
      <c r="BM13" s="660"/>
      <c r="BN13" s="661"/>
      <c r="BO13" s="662">
        <v>67.099999999999994</v>
      </c>
      <c r="BP13" s="662"/>
      <c r="BQ13" s="662"/>
      <c r="BR13" s="662"/>
      <c r="BS13" s="668" t="s">
        <v>123</v>
      </c>
      <c r="BT13" s="660"/>
      <c r="BU13" s="660"/>
      <c r="BV13" s="660"/>
      <c r="BW13" s="660"/>
      <c r="BX13" s="660"/>
      <c r="BY13" s="660"/>
      <c r="BZ13" s="660"/>
      <c r="CA13" s="660"/>
      <c r="CB13" s="669"/>
      <c r="CD13" s="674" t="s">
        <v>251</v>
      </c>
      <c r="CE13" s="675"/>
      <c r="CF13" s="675"/>
      <c r="CG13" s="675"/>
      <c r="CH13" s="675"/>
      <c r="CI13" s="675"/>
      <c r="CJ13" s="675"/>
      <c r="CK13" s="675"/>
      <c r="CL13" s="675"/>
      <c r="CM13" s="675"/>
      <c r="CN13" s="675"/>
      <c r="CO13" s="675"/>
      <c r="CP13" s="675"/>
      <c r="CQ13" s="676"/>
      <c r="CR13" s="659">
        <v>263573</v>
      </c>
      <c r="CS13" s="660"/>
      <c r="CT13" s="660"/>
      <c r="CU13" s="660"/>
      <c r="CV13" s="660"/>
      <c r="CW13" s="660"/>
      <c r="CX13" s="660"/>
      <c r="CY13" s="661"/>
      <c r="CZ13" s="662">
        <v>9.5</v>
      </c>
      <c r="DA13" s="662"/>
      <c r="DB13" s="662"/>
      <c r="DC13" s="662"/>
      <c r="DD13" s="668">
        <v>235449</v>
      </c>
      <c r="DE13" s="660"/>
      <c r="DF13" s="660"/>
      <c r="DG13" s="660"/>
      <c r="DH13" s="660"/>
      <c r="DI13" s="660"/>
      <c r="DJ13" s="660"/>
      <c r="DK13" s="660"/>
      <c r="DL13" s="660"/>
      <c r="DM13" s="660"/>
      <c r="DN13" s="660"/>
      <c r="DO13" s="660"/>
      <c r="DP13" s="661"/>
      <c r="DQ13" s="668">
        <v>72001</v>
      </c>
      <c r="DR13" s="660"/>
      <c r="DS13" s="660"/>
      <c r="DT13" s="660"/>
      <c r="DU13" s="660"/>
      <c r="DV13" s="660"/>
      <c r="DW13" s="660"/>
      <c r="DX13" s="660"/>
      <c r="DY13" s="660"/>
      <c r="DZ13" s="660"/>
      <c r="EA13" s="660"/>
      <c r="EB13" s="660"/>
      <c r="EC13" s="669"/>
    </row>
    <row r="14" spans="2:143" ht="11.25" customHeight="1" x14ac:dyDescent="0.15">
      <c r="B14" s="656" t="s">
        <v>252</v>
      </c>
      <c r="C14" s="657"/>
      <c r="D14" s="657"/>
      <c r="E14" s="657"/>
      <c r="F14" s="657"/>
      <c r="G14" s="657"/>
      <c r="H14" s="657"/>
      <c r="I14" s="657"/>
      <c r="J14" s="657"/>
      <c r="K14" s="657"/>
      <c r="L14" s="657"/>
      <c r="M14" s="657"/>
      <c r="N14" s="657"/>
      <c r="O14" s="657"/>
      <c r="P14" s="657"/>
      <c r="Q14" s="658"/>
      <c r="R14" s="659" t="s">
        <v>123</v>
      </c>
      <c r="S14" s="660"/>
      <c r="T14" s="660"/>
      <c r="U14" s="660"/>
      <c r="V14" s="660"/>
      <c r="W14" s="660"/>
      <c r="X14" s="660"/>
      <c r="Y14" s="661"/>
      <c r="Z14" s="662" t="s">
        <v>229</v>
      </c>
      <c r="AA14" s="662"/>
      <c r="AB14" s="662"/>
      <c r="AC14" s="662"/>
      <c r="AD14" s="663" t="s">
        <v>229</v>
      </c>
      <c r="AE14" s="663"/>
      <c r="AF14" s="663"/>
      <c r="AG14" s="663"/>
      <c r="AH14" s="663"/>
      <c r="AI14" s="663"/>
      <c r="AJ14" s="663"/>
      <c r="AK14" s="663"/>
      <c r="AL14" s="664" t="s">
        <v>123</v>
      </c>
      <c r="AM14" s="665"/>
      <c r="AN14" s="665"/>
      <c r="AO14" s="666"/>
      <c r="AP14" s="656" t="s">
        <v>253</v>
      </c>
      <c r="AQ14" s="657"/>
      <c r="AR14" s="657"/>
      <c r="AS14" s="657"/>
      <c r="AT14" s="657"/>
      <c r="AU14" s="657"/>
      <c r="AV14" s="657"/>
      <c r="AW14" s="657"/>
      <c r="AX14" s="657"/>
      <c r="AY14" s="657"/>
      <c r="AZ14" s="657"/>
      <c r="BA14" s="657"/>
      <c r="BB14" s="657"/>
      <c r="BC14" s="657"/>
      <c r="BD14" s="657"/>
      <c r="BE14" s="657"/>
      <c r="BF14" s="658"/>
      <c r="BG14" s="659">
        <v>6036</v>
      </c>
      <c r="BH14" s="660"/>
      <c r="BI14" s="660"/>
      <c r="BJ14" s="660"/>
      <c r="BK14" s="660"/>
      <c r="BL14" s="660"/>
      <c r="BM14" s="660"/>
      <c r="BN14" s="661"/>
      <c r="BO14" s="662">
        <v>2.8</v>
      </c>
      <c r="BP14" s="662"/>
      <c r="BQ14" s="662"/>
      <c r="BR14" s="662"/>
      <c r="BS14" s="668" t="s">
        <v>123</v>
      </c>
      <c r="BT14" s="660"/>
      <c r="BU14" s="660"/>
      <c r="BV14" s="660"/>
      <c r="BW14" s="660"/>
      <c r="BX14" s="660"/>
      <c r="BY14" s="660"/>
      <c r="BZ14" s="660"/>
      <c r="CA14" s="660"/>
      <c r="CB14" s="669"/>
      <c r="CD14" s="674" t="s">
        <v>254</v>
      </c>
      <c r="CE14" s="675"/>
      <c r="CF14" s="675"/>
      <c r="CG14" s="675"/>
      <c r="CH14" s="675"/>
      <c r="CI14" s="675"/>
      <c r="CJ14" s="675"/>
      <c r="CK14" s="675"/>
      <c r="CL14" s="675"/>
      <c r="CM14" s="675"/>
      <c r="CN14" s="675"/>
      <c r="CO14" s="675"/>
      <c r="CP14" s="675"/>
      <c r="CQ14" s="676"/>
      <c r="CR14" s="659">
        <v>70030</v>
      </c>
      <c r="CS14" s="660"/>
      <c r="CT14" s="660"/>
      <c r="CU14" s="660"/>
      <c r="CV14" s="660"/>
      <c r="CW14" s="660"/>
      <c r="CX14" s="660"/>
      <c r="CY14" s="661"/>
      <c r="CZ14" s="662">
        <v>2.5</v>
      </c>
      <c r="DA14" s="662"/>
      <c r="DB14" s="662"/>
      <c r="DC14" s="662"/>
      <c r="DD14" s="668">
        <v>17932</v>
      </c>
      <c r="DE14" s="660"/>
      <c r="DF14" s="660"/>
      <c r="DG14" s="660"/>
      <c r="DH14" s="660"/>
      <c r="DI14" s="660"/>
      <c r="DJ14" s="660"/>
      <c r="DK14" s="660"/>
      <c r="DL14" s="660"/>
      <c r="DM14" s="660"/>
      <c r="DN14" s="660"/>
      <c r="DO14" s="660"/>
      <c r="DP14" s="661"/>
      <c r="DQ14" s="668">
        <v>46579</v>
      </c>
      <c r="DR14" s="660"/>
      <c r="DS14" s="660"/>
      <c r="DT14" s="660"/>
      <c r="DU14" s="660"/>
      <c r="DV14" s="660"/>
      <c r="DW14" s="660"/>
      <c r="DX14" s="660"/>
      <c r="DY14" s="660"/>
      <c r="DZ14" s="660"/>
      <c r="EA14" s="660"/>
      <c r="EB14" s="660"/>
      <c r="EC14" s="669"/>
    </row>
    <row r="15" spans="2:143" ht="11.25" customHeight="1" x14ac:dyDescent="0.15">
      <c r="B15" s="656" t="s">
        <v>255</v>
      </c>
      <c r="C15" s="657"/>
      <c r="D15" s="657"/>
      <c r="E15" s="657"/>
      <c r="F15" s="657"/>
      <c r="G15" s="657"/>
      <c r="H15" s="657"/>
      <c r="I15" s="657"/>
      <c r="J15" s="657"/>
      <c r="K15" s="657"/>
      <c r="L15" s="657"/>
      <c r="M15" s="657"/>
      <c r="N15" s="657"/>
      <c r="O15" s="657"/>
      <c r="P15" s="657"/>
      <c r="Q15" s="658"/>
      <c r="R15" s="659">
        <v>2994</v>
      </c>
      <c r="S15" s="660"/>
      <c r="T15" s="660"/>
      <c r="U15" s="660"/>
      <c r="V15" s="660"/>
      <c r="W15" s="660"/>
      <c r="X15" s="660"/>
      <c r="Y15" s="661"/>
      <c r="Z15" s="662">
        <v>0.1</v>
      </c>
      <c r="AA15" s="662"/>
      <c r="AB15" s="662"/>
      <c r="AC15" s="662"/>
      <c r="AD15" s="663">
        <v>2994</v>
      </c>
      <c r="AE15" s="663"/>
      <c r="AF15" s="663"/>
      <c r="AG15" s="663"/>
      <c r="AH15" s="663"/>
      <c r="AI15" s="663"/>
      <c r="AJ15" s="663"/>
      <c r="AK15" s="663"/>
      <c r="AL15" s="664">
        <v>0.3</v>
      </c>
      <c r="AM15" s="665"/>
      <c r="AN15" s="665"/>
      <c r="AO15" s="666"/>
      <c r="AP15" s="656" t="s">
        <v>256</v>
      </c>
      <c r="AQ15" s="657"/>
      <c r="AR15" s="657"/>
      <c r="AS15" s="657"/>
      <c r="AT15" s="657"/>
      <c r="AU15" s="657"/>
      <c r="AV15" s="657"/>
      <c r="AW15" s="657"/>
      <c r="AX15" s="657"/>
      <c r="AY15" s="657"/>
      <c r="AZ15" s="657"/>
      <c r="BA15" s="657"/>
      <c r="BB15" s="657"/>
      <c r="BC15" s="657"/>
      <c r="BD15" s="657"/>
      <c r="BE15" s="657"/>
      <c r="BF15" s="658"/>
      <c r="BG15" s="659">
        <v>2665</v>
      </c>
      <c r="BH15" s="660"/>
      <c r="BI15" s="660"/>
      <c r="BJ15" s="660"/>
      <c r="BK15" s="660"/>
      <c r="BL15" s="660"/>
      <c r="BM15" s="660"/>
      <c r="BN15" s="661"/>
      <c r="BO15" s="662">
        <v>1.2</v>
      </c>
      <c r="BP15" s="662"/>
      <c r="BQ15" s="662"/>
      <c r="BR15" s="662"/>
      <c r="BS15" s="668" t="s">
        <v>229</v>
      </c>
      <c r="BT15" s="660"/>
      <c r="BU15" s="660"/>
      <c r="BV15" s="660"/>
      <c r="BW15" s="660"/>
      <c r="BX15" s="660"/>
      <c r="BY15" s="660"/>
      <c r="BZ15" s="660"/>
      <c r="CA15" s="660"/>
      <c r="CB15" s="669"/>
      <c r="CD15" s="674" t="s">
        <v>257</v>
      </c>
      <c r="CE15" s="675"/>
      <c r="CF15" s="675"/>
      <c r="CG15" s="675"/>
      <c r="CH15" s="675"/>
      <c r="CI15" s="675"/>
      <c r="CJ15" s="675"/>
      <c r="CK15" s="675"/>
      <c r="CL15" s="675"/>
      <c r="CM15" s="675"/>
      <c r="CN15" s="675"/>
      <c r="CO15" s="675"/>
      <c r="CP15" s="675"/>
      <c r="CQ15" s="676"/>
      <c r="CR15" s="659">
        <v>158318</v>
      </c>
      <c r="CS15" s="660"/>
      <c r="CT15" s="660"/>
      <c r="CU15" s="660"/>
      <c r="CV15" s="660"/>
      <c r="CW15" s="660"/>
      <c r="CX15" s="660"/>
      <c r="CY15" s="661"/>
      <c r="CZ15" s="662">
        <v>5.7</v>
      </c>
      <c r="DA15" s="662"/>
      <c r="DB15" s="662"/>
      <c r="DC15" s="662"/>
      <c r="DD15" s="668">
        <v>3442</v>
      </c>
      <c r="DE15" s="660"/>
      <c r="DF15" s="660"/>
      <c r="DG15" s="660"/>
      <c r="DH15" s="660"/>
      <c r="DI15" s="660"/>
      <c r="DJ15" s="660"/>
      <c r="DK15" s="660"/>
      <c r="DL15" s="660"/>
      <c r="DM15" s="660"/>
      <c r="DN15" s="660"/>
      <c r="DO15" s="660"/>
      <c r="DP15" s="661"/>
      <c r="DQ15" s="668">
        <v>133287</v>
      </c>
      <c r="DR15" s="660"/>
      <c r="DS15" s="660"/>
      <c r="DT15" s="660"/>
      <c r="DU15" s="660"/>
      <c r="DV15" s="660"/>
      <c r="DW15" s="660"/>
      <c r="DX15" s="660"/>
      <c r="DY15" s="660"/>
      <c r="DZ15" s="660"/>
      <c r="EA15" s="660"/>
      <c r="EB15" s="660"/>
      <c r="EC15" s="669"/>
    </row>
    <row r="16" spans="2:143" ht="11.25" customHeight="1" x14ac:dyDescent="0.15">
      <c r="B16" s="656" t="s">
        <v>258</v>
      </c>
      <c r="C16" s="657"/>
      <c r="D16" s="657"/>
      <c r="E16" s="657"/>
      <c r="F16" s="657"/>
      <c r="G16" s="657"/>
      <c r="H16" s="657"/>
      <c r="I16" s="657"/>
      <c r="J16" s="657"/>
      <c r="K16" s="657"/>
      <c r="L16" s="657"/>
      <c r="M16" s="657"/>
      <c r="N16" s="657"/>
      <c r="O16" s="657"/>
      <c r="P16" s="657"/>
      <c r="Q16" s="658"/>
      <c r="R16" s="659" t="s">
        <v>229</v>
      </c>
      <c r="S16" s="660"/>
      <c r="T16" s="660"/>
      <c r="U16" s="660"/>
      <c r="V16" s="660"/>
      <c r="W16" s="660"/>
      <c r="X16" s="660"/>
      <c r="Y16" s="661"/>
      <c r="Z16" s="662" t="s">
        <v>123</v>
      </c>
      <c r="AA16" s="662"/>
      <c r="AB16" s="662"/>
      <c r="AC16" s="662"/>
      <c r="AD16" s="663" t="s">
        <v>123</v>
      </c>
      <c r="AE16" s="663"/>
      <c r="AF16" s="663"/>
      <c r="AG16" s="663"/>
      <c r="AH16" s="663"/>
      <c r="AI16" s="663"/>
      <c r="AJ16" s="663"/>
      <c r="AK16" s="663"/>
      <c r="AL16" s="664" t="s">
        <v>123</v>
      </c>
      <c r="AM16" s="665"/>
      <c r="AN16" s="665"/>
      <c r="AO16" s="666"/>
      <c r="AP16" s="656" t="s">
        <v>259</v>
      </c>
      <c r="AQ16" s="657"/>
      <c r="AR16" s="657"/>
      <c r="AS16" s="657"/>
      <c r="AT16" s="657"/>
      <c r="AU16" s="657"/>
      <c r="AV16" s="657"/>
      <c r="AW16" s="657"/>
      <c r="AX16" s="657"/>
      <c r="AY16" s="657"/>
      <c r="AZ16" s="657"/>
      <c r="BA16" s="657"/>
      <c r="BB16" s="657"/>
      <c r="BC16" s="657"/>
      <c r="BD16" s="657"/>
      <c r="BE16" s="657"/>
      <c r="BF16" s="658"/>
      <c r="BG16" s="659" t="s">
        <v>123</v>
      </c>
      <c r="BH16" s="660"/>
      <c r="BI16" s="660"/>
      <c r="BJ16" s="660"/>
      <c r="BK16" s="660"/>
      <c r="BL16" s="660"/>
      <c r="BM16" s="660"/>
      <c r="BN16" s="661"/>
      <c r="BO16" s="662" t="s">
        <v>123</v>
      </c>
      <c r="BP16" s="662"/>
      <c r="BQ16" s="662"/>
      <c r="BR16" s="662"/>
      <c r="BS16" s="668" t="s">
        <v>123</v>
      </c>
      <c r="BT16" s="660"/>
      <c r="BU16" s="660"/>
      <c r="BV16" s="660"/>
      <c r="BW16" s="660"/>
      <c r="BX16" s="660"/>
      <c r="BY16" s="660"/>
      <c r="BZ16" s="660"/>
      <c r="CA16" s="660"/>
      <c r="CB16" s="669"/>
      <c r="CD16" s="674" t="s">
        <v>260</v>
      </c>
      <c r="CE16" s="675"/>
      <c r="CF16" s="675"/>
      <c r="CG16" s="675"/>
      <c r="CH16" s="675"/>
      <c r="CI16" s="675"/>
      <c r="CJ16" s="675"/>
      <c r="CK16" s="675"/>
      <c r="CL16" s="675"/>
      <c r="CM16" s="675"/>
      <c r="CN16" s="675"/>
      <c r="CO16" s="675"/>
      <c r="CP16" s="675"/>
      <c r="CQ16" s="676"/>
      <c r="CR16" s="659">
        <v>31987</v>
      </c>
      <c r="CS16" s="660"/>
      <c r="CT16" s="660"/>
      <c r="CU16" s="660"/>
      <c r="CV16" s="660"/>
      <c r="CW16" s="660"/>
      <c r="CX16" s="660"/>
      <c r="CY16" s="661"/>
      <c r="CZ16" s="662">
        <v>1.2</v>
      </c>
      <c r="DA16" s="662"/>
      <c r="DB16" s="662"/>
      <c r="DC16" s="662"/>
      <c r="DD16" s="668" t="s">
        <v>229</v>
      </c>
      <c r="DE16" s="660"/>
      <c r="DF16" s="660"/>
      <c r="DG16" s="660"/>
      <c r="DH16" s="660"/>
      <c r="DI16" s="660"/>
      <c r="DJ16" s="660"/>
      <c r="DK16" s="660"/>
      <c r="DL16" s="660"/>
      <c r="DM16" s="660"/>
      <c r="DN16" s="660"/>
      <c r="DO16" s="660"/>
      <c r="DP16" s="661"/>
      <c r="DQ16" s="668">
        <v>6819</v>
      </c>
      <c r="DR16" s="660"/>
      <c r="DS16" s="660"/>
      <c r="DT16" s="660"/>
      <c r="DU16" s="660"/>
      <c r="DV16" s="660"/>
      <c r="DW16" s="660"/>
      <c r="DX16" s="660"/>
      <c r="DY16" s="660"/>
      <c r="DZ16" s="660"/>
      <c r="EA16" s="660"/>
      <c r="EB16" s="660"/>
      <c r="EC16" s="669"/>
    </row>
    <row r="17" spans="2:133" ht="11.25" customHeight="1" x14ac:dyDescent="0.15">
      <c r="B17" s="656" t="s">
        <v>261</v>
      </c>
      <c r="C17" s="657"/>
      <c r="D17" s="657"/>
      <c r="E17" s="657"/>
      <c r="F17" s="657"/>
      <c r="G17" s="657"/>
      <c r="H17" s="657"/>
      <c r="I17" s="657"/>
      <c r="J17" s="657"/>
      <c r="K17" s="657"/>
      <c r="L17" s="657"/>
      <c r="M17" s="657"/>
      <c r="N17" s="657"/>
      <c r="O17" s="657"/>
      <c r="P17" s="657"/>
      <c r="Q17" s="658"/>
      <c r="R17" s="659">
        <v>160</v>
      </c>
      <c r="S17" s="660"/>
      <c r="T17" s="660"/>
      <c r="U17" s="660"/>
      <c r="V17" s="660"/>
      <c r="W17" s="660"/>
      <c r="X17" s="660"/>
      <c r="Y17" s="661"/>
      <c r="Z17" s="662">
        <v>0</v>
      </c>
      <c r="AA17" s="662"/>
      <c r="AB17" s="662"/>
      <c r="AC17" s="662"/>
      <c r="AD17" s="663">
        <v>160</v>
      </c>
      <c r="AE17" s="663"/>
      <c r="AF17" s="663"/>
      <c r="AG17" s="663"/>
      <c r="AH17" s="663"/>
      <c r="AI17" s="663"/>
      <c r="AJ17" s="663"/>
      <c r="AK17" s="663"/>
      <c r="AL17" s="664">
        <v>0</v>
      </c>
      <c r="AM17" s="665"/>
      <c r="AN17" s="665"/>
      <c r="AO17" s="666"/>
      <c r="AP17" s="656" t="s">
        <v>262</v>
      </c>
      <c r="AQ17" s="657"/>
      <c r="AR17" s="657"/>
      <c r="AS17" s="657"/>
      <c r="AT17" s="657"/>
      <c r="AU17" s="657"/>
      <c r="AV17" s="657"/>
      <c r="AW17" s="657"/>
      <c r="AX17" s="657"/>
      <c r="AY17" s="657"/>
      <c r="AZ17" s="657"/>
      <c r="BA17" s="657"/>
      <c r="BB17" s="657"/>
      <c r="BC17" s="657"/>
      <c r="BD17" s="657"/>
      <c r="BE17" s="657"/>
      <c r="BF17" s="658"/>
      <c r="BG17" s="659" t="s">
        <v>123</v>
      </c>
      <c r="BH17" s="660"/>
      <c r="BI17" s="660"/>
      <c r="BJ17" s="660"/>
      <c r="BK17" s="660"/>
      <c r="BL17" s="660"/>
      <c r="BM17" s="660"/>
      <c r="BN17" s="661"/>
      <c r="BO17" s="662" t="s">
        <v>123</v>
      </c>
      <c r="BP17" s="662"/>
      <c r="BQ17" s="662"/>
      <c r="BR17" s="662"/>
      <c r="BS17" s="668" t="s">
        <v>229</v>
      </c>
      <c r="BT17" s="660"/>
      <c r="BU17" s="660"/>
      <c r="BV17" s="660"/>
      <c r="BW17" s="660"/>
      <c r="BX17" s="660"/>
      <c r="BY17" s="660"/>
      <c r="BZ17" s="660"/>
      <c r="CA17" s="660"/>
      <c r="CB17" s="669"/>
      <c r="CD17" s="674" t="s">
        <v>263</v>
      </c>
      <c r="CE17" s="675"/>
      <c r="CF17" s="675"/>
      <c r="CG17" s="675"/>
      <c r="CH17" s="675"/>
      <c r="CI17" s="675"/>
      <c r="CJ17" s="675"/>
      <c r="CK17" s="675"/>
      <c r="CL17" s="675"/>
      <c r="CM17" s="675"/>
      <c r="CN17" s="675"/>
      <c r="CO17" s="675"/>
      <c r="CP17" s="675"/>
      <c r="CQ17" s="676"/>
      <c r="CR17" s="659">
        <v>135989</v>
      </c>
      <c r="CS17" s="660"/>
      <c r="CT17" s="660"/>
      <c r="CU17" s="660"/>
      <c r="CV17" s="660"/>
      <c r="CW17" s="660"/>
      <c r="CX17" s="660"/>
      <c r="CY17" s="661"/>
      <c r="CZ17" s="662">
        <v>4.9000000000000004</v>
      </c>
      <c r="DA17" s="662"/>
      <c r="DB17" s="662"/>
      <c r="DC17" s="662"/>
      <c r="DD17" s="668" t="s">
        <v>229</v>
      </c>
      <c r="DE17" s="660"/>
      <c r="DF17" s="660"/>
      <c r="DG17" s="660"/>
      <c r="DH17" s="660"/>
      <c r="DI17" s="660"/>
      <c r="DJ17" s="660"/>
      <c r="DK17" s="660"/>
      <c r="DL17" s="660"/>
      <c r="DM17" s="660"/>
      <c r="DN17" s="660"/>
      <c r="DO17" s="660"/>
      <c r="DP17" s="661"/>
      <c r="DQ17" s="668">
        <v>135989</v>
      </c>
      <c r="DR17" s="660"/>
      <c r="DS17" s="660"/>
      <c r="DT17" s="660"/>
      <c r="DU17" s="660"/>
      <c r="DV17" s="660"/>
      <c r="DW17" s="660"/>
      <c r="DX17" s="660"/>
      <c r="DY17" s="660"/>
      <c r="DZ17" s="660"/>
      <c r="EA17" s="660"/>
      <c r="EB17" s="660"/>
      <c r="EC17" s="669"/>
    </row>
    <row r="18" spans="2:133" ht="11.25" customHeight="1" x14ac:dyDescent="0.15">
      <c r="B18" s="656" t="s">
        <v>264</v>
      </c>
      <c r="C18" s="657"/>
      <c r="D18" s="657"/>
      <c r="E18" s="657"/>
      <c r="F18" s="657"/>
      <c r="G18" s="657"/>
      <c r="H18" s="657"/>
      <c r="I18" s="657"/>
      <c r="J18" s="657"/>
      <c r="K18" s="657"/>
      <c r="L18" s="657"/>
      <c r="M18" s="657"/>
      <c r="N18" s="657"/>
      <c r="O18" s="657"/>
      <c r="P18" s="657"/>
      <c r="Q18" s="658"/>
      <c r="R18" s="659">
        <v>1120358</v>
      </c>
      <c r="S18" s="660"/>
      <c r="T18" s="660"/>
      <c r="U18" s="660"/>
      <c r="V18" s="660"/>
      <c r="W18" s="660"/>
      <c r="X18" s="660"/>
      <c r="Y18" s="661"/>
      <c r="Z18" s="662">
        <v>37</v>
      </c>
      <c r="AA18" s="662"/>
      <c r="AB18" s="662"/>
      <c r="AC18" s="662"/>
      <c r="AD18" s="663">
        <v>869495</v>
      </c>
      <c r="AE18" s="663"/>
      <c r="AF18" s="663"/>
      <c r="AG18" s="663"/>
      <c r="AH18" s="663"/>
      <c r="AI18" s="663"/>
      <c r="AJ18" s="663"/>
      <c r="AK18" s="663"/>
      <c r="AL18" s="664">
        <v>76.599999999999994</v>
      </c>
      <c r="AM18" s="665"/>
      <c r="AN18" s="665"/>
      <c r="AO18" s="666"/>
      <c r="AP18" s="656" t="s">
        <v>265</v>
      </c>
      <c r="AQ18" s="657"/>
      <c r="AR18" s="657"/>
      <c r="AS18" s="657"/>
      <c r="AT18" s="657"/>
      <c r="AU18" s="657"/>
      <c r="AV18" s="657"/>
      <c r="AW18" s="657"/>
      <c r="AX18" s="657"/>
      <c r="AY18" s="657"/>
      <c r="AZ18" s="657"/>
      <c r="BA18" s="657"/>
      <c r="BB18" s="657"/>
      <c r="BC18" s="657"/>
      <c r="BD18" s="657"/>
      <c r="BE18" s="657"/>
      <c r="BF18" s="658"/>
      <c r="BG18" s="659" t="s">
        <v>123</v>
      </c>
      <c r="BH18" s="660"/>
      <c r="BI18" s="660"/>
      <c r="BJ18" s="660"/>
      <c r="BK18" s="660"/>
      <c r="BL18" s="660"/>
      <c r="BM18" s="660"/>
      <c r="BN18" s="661"/>
      <c r="BO18" s="662" t="s">
        <v>229</v>
      </c>
      <c r="BP18" s="662"/>
      <c r="BQ18" s="662"/>
      <c r="BR18" s="662"/>
      <c r="BS18" s="668" t="s">
        <v>229</v>
      </c>
      <c r="BT18" s="660"/>
      <c r="BU18" s="660"/>
      <c r="BV18" s="660"/>
      <c r="BW18" s="660"/>
      <c r="BX18" s="660"/>
      <c r="BY18" s="660"/>
      <c r="BZ18" s="660"/>
      <c r="CA18" s="660"/>
      <c r="CB18" s="669"/>
      <c r="CD18" s="674" t="s">
        <v>266</v>
      </c>
      <c r="CE18" s="675"/>
      <c r="CF18" s="675"/>
      <c r="CG18" s="675"/>
      <c r="CH18" s="675"/>
      <c r="CI18" s="675"/>
      <c r="CJ18" s="675"/>
      <c r="CK18" s="675"/>
      <c r="CL18" s="675"/>
      <c r="CM18" s="675"/>
      <c r="CN18" s="675"/>
      <c r="CO18" s="675"/>
      <c r="CP18" s="675"/>
      <c r="CQ18" s="676"/>
      <c r="CR18" s="659" t="s">
        <v>123</v>
      </c>
      <c r="CS18" s="660"/>
      <c r="CT18" s="660"/>
      <c r="CU18" s="660"/>
      <c r="CV18" s="660"/>
      <c r="CW18" s="660"/>
      <c r="CX18" s="660"/>
      <c r="CY18" s="661"/>
      <c r="CZ18" s="662" t="s">
        <v>123</v>
      </c>
      <c r="DA18" s="662"/>
      <c r="DB18" s="662"/>
      <c r="DC18" s="662"/>
      <c r="DD18" s="668" t="s">
        <v>229</v>
      </c>
      <c r="DE18" s="660"/>
      <c r="DF18" s="660"/>
      <c r="DG18" s="660"/>
      <c r="DH18" s="660"/>
      <c r="DI18" s="660"/>
      <c r="DJ18" s="660"/>
      <c r="DK18" s="660"/>
      <c r="DL18" s="660"/>
      <c r="DM18" s="660"/>
      <c r="DN18" s="660"/>
      <c r="DO18" s="660"/>
      <c r="DP18" s="661"/>
      <c r="DQ18" s="668" t="s">
        <v>123</v>
      </c>
      <c r="DR18" s="660"/>
      <c r="DS18" s="660"/>
      <c r="DT18" s="660"/>
      <c r="DU18" s="660"/>
      <c r="DV18" s="660"/>
      <c r="DW18" s="660"/>
      <c r="DX18" s="660"/>
      <c r="DY18" s="660"/>
      <c r="DZ18" s="660"/>
      <c r="EA18" s="660"/>
      <c r="EB18" s="660"/>
      <c r="EC18" s="669"/>
    </row>
    <row r="19" spans="2:133" ht="11.25" customHeight="1" x14ac:dyDescent="0.15">
      <c r="B19" s="656" t="s">
        <v>267</v>
      </c>
      <c r="C19" s="657"/>
      <c r="D19" s="657"/>
      <c r="E19" s="657"/>
      <c r="F19" s="657"/>
      <c r="G19" s="657"/>
      <c r="H19" s="657"/>
      <c r="I19" s="657"/>
      <c r="J19" s="657"/>
      <c r="K19" s="657"/>
      <c r="L19" s="657"/>
      <c r="M19" s="657"/>
      <c r="N19" s="657"/>
      <c r="O19" s="657"/>
      <c r="P19" s="657"/>
      <c r="Q19" s="658"/>
      <c r="R19" s="659">
        <v>869495</v>
      </c>
      <c r="S19" s="660"/>
      <c r="T19" s="660"/>
      <c r="U19" s="660"/>
      <c r="V19" s="660"/>
      <c r="W19" s="660"/>
      <c r="X19" s="660"/>
      <c r="Y19" s="661"/>
      <c r="Z19" s="662">
        <v>28.7</v>
      </c>
      <c r="AA19" s="662"/>
      <c r="AB19" s="662"/>
      <c r="AC19" s="662"/>
      <c r="AD19" s="663">
        <v>869495</v>
      </c>
      <c r="AE19" s="663"/>
      <c r="AF19" s="663"/>
      <c r="AG19" s="663"/>
      <c r="AH19" s="663"/>
      <c r="AI19" s="663"/>
      <c r="AJ19" s="663"/>
      <c r="AK19" s="663"/>
      <c r="AL19" s="664">
        <v>76.599999999999994</v>
      </c>
      <c r="AM19" s="665"/>
      <c r="AN19" s="665"/>
      <c r="AO19" s="666"/>
      <c r="AP19" s="656" t="s">
        <v>268</v>
      </c>
      <c r="AQ19" s="657"/>
      <c r="AR19" s="657"/>
      <c r="AS19" s="657"/>
      <c r="AT19" s="657"/>
      <c r="AU19" s="657"/>
      <c r="AV19" s="657"/>
      <c r="AW19" s="657"/>
      <c r="AX19" s="657"/>
      <c r="AY19" s="657"/>
      <c r="AZ19" s="657"/>
      <c r="BA19" s="657"/>
      <c r="BB19" s="657"/>
      <c r="BC19" s="657"/>
      <c r="BD19" s="657"/>
      <c r="BE19" s="657"/>
      <c r="BF19" s="658"/>
      <c r="BG19" s="659" t="s">
        <v>229</v>
      </c>
      <c r="BH19" s="660"/>
      <c r="BI19" s="660"/>
      <c r="BJ19" s="660"/>
      <c r="BK19" s="660"/>
      <c r="BL19" s="660"/>
      <c r="BM19" s="660"/>
      <c r="BN19" s="661"/>
      <c r="BO19" s="662" t="s">
        <v>229</v>
      </c>
      <c r="BP19" s="662"/>
      <c r="BQ19" s="662"/>
      <c r="BR19" s="662"/>
      <c r="BS19" s="668" t="s">
        <v>229</v>
      </c>
      <c r="BT19" s="660"/>
      <c r="BU19" s="660"/>
      <c r="BV19" s="660"/>
      <c r="BW19" s="660"/>
      <c r="BX19" s="660"/>
      <c r="BY19" s="660"/>
      <c r="BZ19" s="660"/>
      <c r="CA19" s="660"/>
      <c r="CB19" s="669"/>
      <c r="CD19" s="674" t="s">
        <v>269</v>
      </c>
      <c r="CE19" s="675"/>
      <c r="CF19" s="675"/>
      <c r="CG19" s="675"/>
      <c r="CH19" s="675"/>
      <c r="CI19" s="675"/>
      <c r="CJ19" s="675"/>
      <c r="CK19" s="675"/>
      <c r="CL19" s="675"/>
      <c r="CM19" s="675"/>
      <c r="CN19" s="675"/>
      <c r="CO19" s="675"/>
      <c r="CP19" s="675"/>
      <c r="CQ19" s="676"/>
      <c r="CR19" s="659" t="s">
        <v>123</v>
      </c>
      <c r="CS19" s="660"/>
      <c r="CT19" s="660"/>
      <c r="CU19" s="660"/>
      <c r="CV19" s="660"/>
      <c r="CW19" s="660"/>
      <c r="CX19" s="660"/>
      <c r="CY19" s="661"/>
      <c r="CZ19" s="662" t="s">
        <v>229</v>
      </c>
      <c r="DA19" s="662"/>
      <c r="DB19" s="662"/>
      <c r="DC19" s="662"/>
      <c r="DD19" s="668" t="s">
        <v>229</v>
      </c>
      <c r="DE19" s="660"/>
      <c r="DF19" s="660"/>
      <c r="DG19" s="660"/>
      <c r="DH19" s="660"/>
      <c r="DI19" s="660"/>
      <c r="DJ19" s="660"/>
      <c r="DK19" s="660"/>
      <c r="DL19" s="660"/>
      <c r="DM19" s="660"/>
      <c r="DN19" s="660"/>
      <c r="DO19" s="660"/>
      <c r="DP19" s="661"/>
      <c r="DQ19" s="668" t="s">
        <v>123</v>
      </c>
      <c r="DR19" s="660"/>
      <c r="DS19" s="660"/>
      <c r="DT19" s="660"/>
      <c r="DU19" s="660"/>
      <c r="DV19" s="660"/>
      <c r="DW19" s="660"/>
      <c r="DX19" s="660"/>
      <c r="DY19" s="660"/>
      <c r="DZ19" s="660"/>
      <c r="EA19" s="660"/>
      <c r="EB19" s="660"/>
      <c r="EC19" s="669"/>
    </row>
    <row r="20" spans="2:133" ht="11.25" customHeight="1" x14ac:dyDescent="0.15">
      <c r="B20" s="656" t="s">
        <v>270</v>
      </c>
      <c r="C20" s="657"/>
      <c r="D20" s="657"/>
      <c r="E20" s="657"/>
      <c r="F20" s="657"/>
      <c r="G20" s="657"/>
      <c r="H20" s="657"/>
      <c r="I20" s="657"/>
      <c r="J20" s="657"/>
      <c r="K20" s="657"/>
      <c r="L20" s="657"/>
      <c r="M20" s="657"/>
      <c r="N20" s="657"/>
      <c r="O20" s="657"/>
      <c r="P20" s="657"/>
      <c r="Q20" s="658"/>
      <c r="R20" s="659">
        <v>250863</v>
      </c>
      <c r="S20" s="660"/>
      <c r="T20" s="660"/>
      <c r="U20" s="660"/>
      <c r="V20" s="660"/>
      <c r="W20" s="660"/>
      <c r="X20" s="660"/>
      <c r="Y20" s="661"/>
      <c r="Z20" s="662">
        <v>8.3000000000000007</v>
      </c>
      <c r="AA20" s="662"/>
      <c r="AB20" s="662"/>
      <c r="AC20" s="662"/>
      <c r="AD20" s="663" t="s">
        <v>123</v>
      </c>
      <c r="AE20" s="663"/>
      <c r="AF20" s="663"/>
      <c r="AG20" s="663"/>
      <c r="AH20" s="663"/>
      <c r="AI20" s="663"/>
      <c r="AJ20" s="663"/>
      <c r="AK20" s="663"/>
      <c r="AL20" s="664" t="s">
        <v>229</v>
      </c>
      <c r="AM20" s="665"/>
      <c r="AN20" s="665"/>
      <c r="AO20" s="666"/>
      <c r="AP20" s="656" t="s">
        <v>271</v>
      </c>
      <c r="AQ20" s="657"/>
      <c r="AR20" s="657"/>
      <c r="AS20" s="657"/>
      <c r="AT20" s="657"/>
      <c r="AU20" s="657"/>
      <c r="AV20" s="657"/>
      <c r="AW20" s="657"/>
      <c r="AX20" s="657"/>
      <c r="AY20" s="657"/>
      <c r="AZ20" s="657"/>
      <c r="BA20" s="657"/>
      <c r="BB20" s="657"/>
      <c r="BC20" s="657"/>
      <c r="BD20" s="657"/>
      <c r="BE20" s="657"/>
      <c r="BF20" s="658"/>
      <c r="BG20" s="659" t="s">
        <v>123</v>
      </c>
      <c r="BH20" s="660"/>
      <c r="BI20" s="660"/>
      <c r="BJ20" s="660"/>
      <c r="BK20" s="660"/>
      <c r="BL20" s="660"/>
      <c r="BM20" s="660"/>
      <c r="BN20" s="661"/>
      <c r="BO20" s="662" t="s">
        <v>229</v>
      </c>
      <c r="BP20" s="662"/>
      <c r="BQ20" s="662"/>
      <c r="BR20" s="662"/>
      <c r="BS20" s="668" t="s">
        <v>123</v>
      </c>
      <c r="BT20" s="660"/>
      <c r="BU20" s="660"/>
      <c r="BV20" s="660"/>
      <c r="BW20" s="660"/>
      <c r="BX20" s="660"/>
      <c r="BY20" s="660"/>
      <c r="BZ20" s="660"/>
      <c r="CA20" s="660"/>
      <c r="CB20" s="669"/>
      <c r="CD20" s="674" t="s">
        <v>272</v>
      </c>
      <c r="CE20" s="675"/>
      <c r="CF20" s="675"/>
      <c r="CG20" s="675"/>
      <c r="CH20" s="675"/>
      <c r="CI20" s="675"/>
      <c r="CJ20" s="675"/>
      <c r="CK20" s="675"/>
      <c r="CL20" s="675"/>
      <c r="CM20" s="675"/>
      <c r="CN20" s="675"/>
      <c r="CO20" s="675"/>
      <c r="CP20" s="675"/>
      <c r="CQ20" s="676"/>
      <c r="CR20" s="659">
        <v>2767586</v>
      </c>
      <c r="CS20" s="660"/>
      <c r="CT20" s="660"/>
      <c r="CU20" s="660"/>
      <c r="CV20" s="660"/>
      <c r="CW20" s="660"/>
      <c r="CX20" s="660"/>
      <c r="CY20" s="661"/>
      <c r="CZ20" s="662">
        <v>100</v>
      </c>
      <c r="DA20" s="662"/>
      <c r="DB20" s="662"/>
      <c r="DC20" s="662"/>
      <c r="DD20" s="668">
        <v>792706</v>
      </c>
      <c r="DE20" s="660"/>
      <c r="DF20" s="660"/>
      <c r="DG20" s="660"/>
      <c r="DH20" s="660"/>
      <c r="DI20" s="660"/>
      <c r="DJ20" s="660"/>
      <c r="DK20" s="660"/>
      <c r="DL20" s="660"/>
      <c r="DM20" s="660"/>
      <c r="DN20" s="660"/>
      <c r="DO20" s="660"/>
      <c r="DP20" s="661"/>
      <c r="DQ20" s="668">
        <v>1261208</v>
      </c>
      <c r="DR20" s="660"/>
      <c r="DS20" s="660"/>
      <c r="DT20" s="660"/>
      <c r="DU20" s="660"/>
      <c r="DV20" s="660"/>
      <c r="DW20" s="660"/>
      <c r="DX20" s="660"/>
      <c r="DY20" s="660"/>
      <c r="DZ20" s="660"/>
      <c r="EA20" s="660"/>
      <c r="EB20" s="660"/>
      <c r="EC20" s="669"/>
    </row>
    <row r="21" spans="2:133" ht="11.25" customHeight="1" x14ac:dyDescent="0.15">
      <c r="B21" s="656" t="s">
        <v>273</v>
      </c>
      <c r="C21" s="657"/>
      <c r="D21" s="657"/>
      <c r="E21" s="657"/>
      <c r="F21" s="657"/>
      <c r="G21" s="657"/>
      <c r="H21" s="657"/>
      <c r="I21" s="657"/>
      <c r="J21" s="657"/>
      <c r="K21" s="657"/>
      <c r="L21" s="657"/>
      <c r="M21" s="657"/>
      <c r="N21" s="657"/>
      <c r="O21" s="657"/>
      <c r="P21" s="657"/>
      <c r="Q21" s="658"/>
      <c r="R21" s="659" t="s">
        <v>123</v>
      </c>
      <c r="S21" s="660"/>
      <c r="T21" s="660"/>
      <c r="U21" s="660"/>
      <c r="V21" s="660"/>
      <c r="W21" s="660"/>
      <c r="X21" s="660"/>
      <c r="Y21" s="661"/>
      <c r="Z21" s="662" t="s">
        <v>123</v>
      </c>
      <c r="AA21" s="662"/>
      <c r="AB21" s="662"/>
      <c r="AC21" s="662"/>
      <c r="AD21" s="663" t="s">
        <v>229</v>
      </c>
      <c r="AE21" s="663"/>
      <c r="AF21" s="663"/>
      <c r="AG21" s="663"/>
      <c r="AH21" s="663"/>
      <c r="AI21" s="663"/>
      <c r="AJ21" s="663"/>
      <c r="AK21" s="663"/>
      <c r="AL21" s="664" t="s">
        <v>123</v>
      </c>
      <c r="AM21" s="665"/>
      <c r="AN21" s="665"/>
      <c r="AO21" s="666"/>
      <c r="AP21" s="677" t="s">
        <v>274</v>
      </c>
      <c r="AQ21" s="678"/>
      <c r="AR21" s="678"/>
      <c r="AS21" s="678"/>
      <c r="AT21" s="678"/>
      <c r="AU21" s="678"/>
      <c r="AV21" s="678"/>
      <c r="AW21" s="678"/>
      <c r="AX21" s="678"/>
      <c r="AY21" s="678"/>
      <c r="AZ21" s="678"/>
      <c r="BA21" s="678"/>
      <c r="BB21" s="678"/>
      <c r="BC21" s="678"/>
      <c r="BD21" s="678"/>
      <c r="BE21" s="678"/>
      <c r="BF21" s="679"/>
      <c r="BG21" s="659" t="s">
        <v>123</v>
      </c>
      <c r="BH21" s="660"/>
      <c r="BI21" s="660"/>
      <c r="BJ21" s="660"/>
      <c r="BK21" s="660"/>
      <c r="BL21" s="660"/>
      <c r="BM21" s="660"/>
      <c r="BN21" s="661"/>
      <c r="BO21" s="662" t="s">
        <v>229</v>
      </c>
      <c r="BP21" s="662"/>
      <c r="BQ21" s="662"/>
      <c r="BR21" s="662"/>
      <c r="BS21" s="668" t="s">
        <v>123</v>
      </c>
      <c r="BT21" s="660"/>
      <c r="BU21" s="660"/>
      <c r="BV21" s="660"/>
      <c r="BW21" s="660"/>
      <c r="BX21" s="660"/>
      <c r="BY21" s="660"/>
      <c r="BZ21" s="660"/>
      <c r="CA21" s="660"/>
      <c r="CB21" s="669"/>
      <c r="CD21" s="685"/>
      <c r="CE21" s="686"/>
      <c r="CF21" s="686"/>
      <c r="CG21" s="686"/>
      <c r="CH21" s="686"/>
      <c r="CI21" s="686"/>
      <c r="CJ21" s="686"/>
      <c r="CK21" s="686"/>
      <c r="CL21" s="686"/>
      <c r="CM21" s="686"/>
      <c r="CN21" s="686"/>
      <c r="CO21" s="686"/>
      <c r="CP21" s="686"/>
      <c r="CQ21" s="687"/>
      <c r="CR21" s="688"/>
      <c r="CS21" s="681"/>
      <c r="CT21" s="681"/>
      <c r="CU21" s="681"/>
      <c r="CV21" s="681"/>
      <c r="CW21" s="681"/>
      <c r="CX21" s="681"/>
      <c r="CY21" s="689"/>
      <c r="CZ21" s="690"/>
      <c r="DA21" s="690"/>
      <c r="DB21" s="690"/>
      <c r="DC21" s="690"/>
      <c r="DD21" s="680"/>
      <c r="DE21" s="681"/>
      <c r="DF21" s="681"/>
      <c r="DG21" s="681"/>
      <c r="DH21" s="681"/>
      <c r="DI21" s="681"/>
      <c r="DJ21" s="681"/>
      <c r="DK21" s="681"/>
      <c r="DL21" s="681"/>
      <c r="DM21" s="681"/>
      <c r="DN21" s="681"/>
      <c r="DO21" s="681"/>
      <c r="DP21" s="689"/>
      <c r="DQ21" s="680"/>
      <c r="DR21" s="681"/>
      <c r="DS21" s="681"/>
      <c r="DT21" s="681"/>
      <c r="DU21" s="681"/>
      <c r="DV21" s="681"/>
      <c r="DW21" s="681"/>
      <c r="DX21" s="681"/>
      <c r="DY21" s="681"/>
      <c r="DZ21" s="681"/>
      <c r="EA21" s="681"/>
      <c r="EB21" s="681"/>
      <c r="EC21" s="682"/>
    </row>
    <row r="22" spans="2:133" ht="11.25" customHeight="1" x14ac:dyDescent="0.15">
      <c r="B22" s="656" t="s">
        <v>275</v>
      </c>
      <c r="C22" s="657"/>
      <c r="D22" s="657"/>
      <c r="E22" s="657"/>
      <c r="F22" s="657"/>
      <c r="G22" s="657"/>
      <c r="H22" s="657"/>
      <c r="I22" s="657"/>
      <c r="J22" s="657"/>
      <c r="K22" s="657"/>
      <c r="L22" s="657"/>
      <c r="M22" s="657"/>
      <c r="N22" s="657"/>
      <c r="O22" s="657"/>
      <c r="P22" s="657"/>
      <c r="Q22" s="658"/>
      <c r="R22" s="659">
        <v>1381714</v>
      </c>
      <c r="S22" s="660"/>
      <c r="T22" s="660"/>
      <c r="U22" s="660"/>
      <c r="V22" s="660"/>
      <c r="W22" s="660"/>
      <c r="X22" s="660"/>
      <c r="Y22" s="661"/>
      <c r="Z22" s="662">
        <v>45.6</v>
      </c>
      <c r="AA22" s="662"/>
      <c r="AB22" s="662"/>
      <c r="AC22" s="662"/>
      <c r="AD22" s="663">
        <v>1130851</v>
      </c>
      <c r="AE22" s="663"/>
      <c r="AF22" s="663"/>
      <c r="AG22" s="663"/>
      <c r="AH22" s="663"/>
      <c r="AI22" s="663"/>
      <c r="AJ22" s="663"/>
      <c r="AK22" s="663"/>
      <c r="AL22" s="664">
        <v>99.6</v>
      </c>
      <c r="AM22" s="665"/>
      <c r="AN22" s="665"/>
      <c r="AO22" s="666"/>
      <c r="AP22" s="677" t="s">
        <v>276</v>
      </c>
      <c r="AQ22" s="678"/>
      <c r="AR22" s="678"/>
      <c r="AS22" s="678"/>
      <c r="AT22" s="678"/>
      <c r="AU22" s="678"/>
      <c r="AV22" s="678"/>
      <c r="AW22" s="678"/>
      <c r="AX22" s="678"/>
      <c r="AY22" s="678"/>
      <c r="AZ22" s="678"/>
      <c r="BA22" s="678"/>
      <c r="BB22" s="678"/>
      <c r="BC22" s="678"/>
      <c r="BD22" s="678"/>
      <c r="BE22" s="678"/>
      <c r="BF22" s="679"/>
      <c r="BG22" s="659" t="s">
        <v>123</v>
      </c>
      <c r="BH22" s="660"/>
      <c r="BI22" s="660"/>
      <c r="BJ22" s="660"/>
      <c r="BK22" s="660"/>
      <c r="BL22" s="660"/>
      <c r="BM22" s="660"/>
      <c r="BN22" s="661"/>
      <c r="BO22" s="662" t="s">
        <v>123</v>
      </c>
      <c r="BP22" s="662"/>
      <c r="BQ22" s="662"/>
      <c r="BR22" s="662"/>
      <c r="BS22" s="668" t="s">
        <v>229</v>
      </c>
      <c r="BT22" s="660"/>
      <c r="BU22" s="660"/>
      <c r="BV22" s="660"/>
      <c r="BW22" s="660"/>
      <c r="BX22" s="660"/>
      <c r="BY22" s="660"/>
      <c r="BZ22" s="660"/>
      <c r="CA22" s="660"/>
      <c r="CB22" s="669"/>
      <c r="CD22" s="641" t="s">
        <v>277</v>
      </c>
      <c r="CE22" s="642"/>
      <c r="CF22" s="642"/>
      <c r="CG22" s="642"/>
      <c r="CH22" s="642"/>
      <c r="CI22" s="642"/>
      <c r="CJ22" s="642"/>
      <c r="CK22" s="642"/>
      <c r="CL22" s="642"/>
      <c r="CM22" s="642"/>
      <c r="CN22" s="642"/>
      <c r="CO22" s="642"/>
      <c r="CP22" s="642"/>
      <c r="CQ22" s="642"/>
      <c r="CR22" s="642"/>
      <c r="CS22" s="642"/>
      <c r="CT22" s="642"/>
      <c r="CU22" s="642"/>
      <c r="CV22" s="642"/>
      <c r="CW22" s="642"/>
      <c r="CX22" s="642"/>
      <c r="CY22" s="642"/>
      <c r="CZ22" s="642"/>
      <c r="DA22" s="642"/>
      <c r="DB22" s="642"/>
      <c r="DC22" s="642"/>
      <c r="DD22" s="642"/>
      <c r="DE22" s="642"/>
      <c r="DF22" s="642"/>
      <c r="DG22" s="642"/>
      <c r="DH22" s="642"/>
      <c r="DI22" s="642"/>
      <c r="DJ22" s="642"/>
      <c r="DK22" s="642"/>
      <c r="DL22" s="642"/>
      <c r="DM22" s="642"/>
      <c r="DN22" s="642"/>
      <c r="DO22" s="642"/>
      <c r="DP22" s="642"/>
      <c r="DQ22" s="642"/>
      <c r="DR22" s="642"/>
      <c r="DS22" s="642"/>
      <c r="DT22" s="642"/>
      <c r="DU22" s="642"/>
      <c r="DV22" s="642"/>
      <c r="DW22" s="642"/>
      <c r="DX22" s="642"/>
      <c r="DY22" s="642"/>
      <c r="DZ22" s="642"/>
      <c r="EA22" s="642"/>
      <c r="EB22" s="642"/>
      <c r="EC22" s="643"/>
    </row>
    <row r="23" spans="2:133" ht="11.25" customHeight="1" x14ac:dyDescent="0.15">
      <c r="B23" s="656" t="s">
        <v>278</v>
      </c>
      <c r="C23" s="657"/>
      <c r="D23" s="657"/>
      <c r="E23" s="657"/>
      <c r="F23" s="657"/>
      <c r="G23" s="657"/>
      <c r="H23" s="657"/>
      <c r="I23" s="657"/>
      <c r="J23" s="657"/>
      <c r="K23" s="657"/>
      <c r="L23" s="657"/>
      <c r="M23" s="657"/>
      <c r="N23" s="657"/>
      <c r="O23" s="657"/>
      <c r="P23" s="657"/>
      <c r="Q23" s="658"/>
      <c r="R23" s="659" t="s">
        <v>123</v>
      </c>
      <c r="S23" s="660"/>
      <c r="T23" s="660"/>
      <c r="U23" s="660"/>
      <c r="V23" s="660"/>
      <c r="W23" s="660"/>
      <c r="X23" s="660"/>
      <c r="Y23" s="661"/>
      <c r="Z23" s="662" t="s">
        <v>229</v>
      </c>
      <c r="AA23" s="662"/>
      <c r="AB23" s="662"/>
      <c r="AC23" s="662"/>
      <c r="AD23" s="663" t="s">
        <v>229</v>
      </c>
      <c r="AE23" s="663"/>
      <c r="AF23" s="663"/>
      <c r="AG23" s="663"/>
      <c r="AH23" s="663"/>
      <c r="AI23" s="663"/>
      <c r="AJ23" s="663"/>
      <c r="AK23" s="663"/>
      <c r="AL23" s="664" t="s">
        <v>229</v>
      </c>
      <c r="AM23" s="665"/>
      <c r="AN23" s="665"/>
      <c r="AO23" s="666"/>
      <c r="AP23" s="677" t="s">
        <v>279</v>
      </c>
      <c r="AQ23" s="678"/>
      <c r="AR23" s="678"/>
      <c r="AS23" s="678"/>
      <c r="AT23" s="678"/>
      <c r="AU23" s="678"/>
      <c r="AV23" s="678"/>
      <c r="AW23" s="678"/>
      <c r="AX23" s="678"/>
      <c r="AY23" s="678"/>
      <c r="AZ23" s="678"/>
      <c r="BA23" s="678"/>
      <c r="BB23" s="678"/>
      <c r="BC23" s="678"/>
      <c r="BD23" s="678"/>
      <c r="BE23" s="678"/>
      <c r="BF23" s="679"/>
      <c r="BG23" s="659" t="s">
        <v>229</v>
      </c>
      <c r="BH23" s="660"/>
      <c r="BI23" s="660"/>
      <c r="BJ23" s="660"/>
      <c r="BK23" s="660"/>
      <c r="BL23" s="660"/>
      <c r="BM23" s="660"/>
      <c r="BN23" s="661"/>
      <c r="BO23" s="662" t="s">
        <v>229</v>
      </c>
      <c r="BP23" s="662"/>
      <c r="BQ23" s="662"/>
      <c r="BR23" s="662"/>
      <c r="BS23" s="668" t="s">
        <v>123</v>
      </c>
      <c r="BT23" s="660"/>
      <c r="BU23" s="660"/>
      <c r="BV23" s="660"/>
      <c r="BW23" s="660"/>
      <c r="BX23" s="660"/>
      <c r="BY23" s="660"/>
      <c r="BZ23" s="660"/>
      <c r="CA23" s="660"/>
      <c r="CB23" s="669"/>
      <c r="CD23" s="641" t="s">
        <v>218</v>
      </c>
      <c r="CE23" s="642"/>
      <c r="CF23" s="642"/>
      <c r="CG23" s="642"/>
      <c r="CH23" s="642"/>
      <c r="CI23" s="642"/>
      <c r="CJ23" s="642"/>
      <c r="CK23" s="642"/>
      <c r="CL23" s="642"/>
      <c r="CM23" s="642"/>
      <c r="CN23" s="642"/>
      <c r="CO23" s="642"/>
      <c r="CP23" s="642"/>
      <c r="CQ23" s="643"/>
      <c r="CR23" s="641" t="s">
        <v>280</v>
      </c>
      <c r="CS23" s="642"/>
      <c r="CT23" s="642"/>
      <c r="CU23" s="642"/>
      <c r="CV23" s="642"/>
      <c r="CW23" s="642"/>
      <c r="CX23" s="642"/>
      <c r="CY23" s="643"/>
      <c r="CZ23" s="641" t="s">
        <v>281</v>
      </c>
      <c r="DA23" s="642"/>
      <c r="DB23" s="642"/>
      <c r="DC23" s="643"/>
      <c r="DD23" s="641" t="s">
        <v>282</v>
      </c>
      <c r="DE23" s="642"/>
      <c r="DF23" s="642"/>
      <c r="DG23" s="642"/>
      <c r="DH23" s="642"/>
      <c r="DI23" s="642"/>
      <c r="DJ23" s="642"/>
      <c r="DK23" s="643"/>
      <c r="DL23" s="691" t="s">
        <v>283</v>
      </c>
      <c r="DM23" s="692"/>
      <c r="DN23" s="692"/>
      <c r="DO23" s="692"/>
      <c r="DP23" s="692"/>
      <c r="DQ23" s="692"/>
      <c r="DR23" s="692"/>
      <c r="DS23" s="692"/>
      <c r="DT23" s="692"/>
      <c r="DU23" s="692"/>
      <c r="DV23" s="693"/>
      <c r="DW23" s="641" t="s">
        <v>284</v>
      </c>
      <c r="DX23" s="642"/>
      <c r="DY23" s="642"/>
      <c r="DZ23" s="642"/>
      <c r="EA23" s="642"/>
      <c r="EB23" s="642"/>
      <c r="EC23" s="643"/>
    </row>
    <row r="24" spans="2:133" ht="11.25" customHeight="1" x14ac:dyDescent="0.15">
      <c r="B24" s="656" t="s">
        <v>285</v>
      </c>
      <c r="C24" s="657"/>
      <c r="D24" s="657"/>
      <c r="E24" s="657"/>
      <c r="F24" s="657"/>
      <c r="G24" s="657"/>
      <c r="H24" s="657"/>
      <c r="I24" s="657"/>
      <c r="J24" s="657"/>
      <c r="K24" s="657"/>
      <c r="L24" s="657"/>
      <c r="M24" s="657"/>
      <c r="N24" s="657"/>
      <c r="O24" s="657"/>
      <c r="P24" s="657"/>
      <c r="Q24" s="658"/>
      <c r="R24" s="659">
        <v>44868</v>
      </c>
      <c r="S24" s="660"/>
      <c r="T24" s="660"/>
      <c r="U24" s="660"/>
      <c r="V24" s="660"/>
      <c r="W24" s="660"/>
      <c r="X24" s="660"/>
      <c r="Y24" s="661"/>
      <c r="Z24" s="662">
        <v>1.5</v>
      </c>
      <c r="AA24" s="662"/>
      <c r="AB24" s="662"/>
      <c r="AC24" s="662"/>
      <c r="AD24" s="663" t="s">
        <v>229</v>
      </c>
      <c r="AE24" s="663"/>
      <c r="AF24" s="663"/>
      <c r="AG24" s="663"/>
      <c r="AH24" s="663"/>
      <c r="AI24" s="663"/>
      <c r="AJ24" s="663"/>
      <c r="AK24" s="663"/>
      <c r="AL24" s="664" t="s">
        <v>229</v>
      </c>
      <c r="AM24" s="665"/>
      <c r="AN24" s="665"/>
      <c r="AO24" s="666"/>
      <c r="AP24" s="677" t="s">
        <v>286</v>
      </c>
      <c r="AQ24" s="678"/>
      <c r="AR24" s="678"/>
      <c r="AS24" s="678"/>
      <c r="AT24" s="678"/>
      <c r="AU24" s="678"/>
      <c r="AV24" s="678"/>
      <c r="AW24" s="678"/>
      <c r="AX24" s="678"/>
      <c r="AY24" s="678"/>
      <c r="AZ24" s="678"/>
      <c r="BA24" s="678"/>
      <c r="BB24" s="678"/>
      <c r="BC24" s="678"/>
      <c r="BD24" s="678"/>
      <c r="BE24" s="678"/>
      <c r="BF24" s="679"/>
      <c r="BG24" s="659" t="s">
        <v>229</v>
      </c>
      <c r="BH24" s="660"/>
      <c r="BI24" s="660"/>
      <c r="BJ24" s="660"/>
      <c r="BK24" s="660"/>
      <c r="BL24" s="660"/>
      <c r="BM24" s="660"/>
      <c r="BN24" s="661"/>
      <c r="BO24" s="662" t="s">
        <v>123</v>
      </c>
      <c r="BP24" s="662"/>
      <c r="BQ24" s="662"/>
      <c r="BR24" s="662"/>
      <c r="BS24" s="668" t="s">
        <v>123</v>
      </c>
      <c r="BT24" s="660"/>
      <c r="BU24" s="660"/>
      <c r="BV24" s="660"/>
      <c r="BW24" s="660"/>
      <c r="BX24" s="660"/>
      <c r="BY24" s="660"/>
      <c r="BZ24" s="660"/>
      <c r="CA24" s="660"/>
      <c r="CB24" s="669"/>
      <c r="CD24" s="670" t="s">
        <v>287</v>
      </c>
      <c r="CE24" s="671"/>
      <c r="CF24" s="671"/>
      <c r="CG24" s="671"/>
      <c r="CH24" s="671"/>
      <c r="CI24" s="671"/>
      <c r="CJ24" s="671"/>
      <c r="CK24" s="671"/>
      <c r="CL24" s="671"/>
      <c r="CM24" s="671"/>
      <c r="CN24" s="671"/>
      <c r="CO24" s="671"/>
      <c r="CP24" s="671"/>
      <c r="CQ24" s="672"/>
      <c r="CR24" s="648">
        <v>578682</v>
      </c>
      <c r="CS24" s="649"/>
      <c r="CT24" s="649"/>
      <c r="CU24" s="649"/>
      <c r="CV24" s="649"/>
      <c r="CW24" s="649"/>
      <c r="CX24" s="649"/>
      <c r="CY24" s="650"/>
      <c r="CZ24" s="653">
        <v>20.9</v>
      </c>
      <c r="DA24" s="654"/>
      <c r="DB24" s="654"/>
      <c r="DC24" s="673"/>
      <c r="DD24" s="694">
        <v>504746</v>
      </c>
      <c r="DE24" s="649"/>
      <c r="DF24" s="649"/>
      <c r="DG24" s="649"/>
      <c r="DH24" s="649"/>
      <c r="DI24" s="649"/>
      <c r="DJ24" s="649"/>
      <c r="DK24" s="650"/>
      <c r="DL24" s="694">
        <v>490270</v>
      </c>
      <c r="DM24" s="649"/>
      <c r="DN24" s="649"/>
      <c r="DO24" s="649"/>
      <c r="DP24" s="649"/>
      <c r="DQ24" s="649"/>
      <c r="DR24" s="649"/>
      <c r="DS24" s="649"/>
      <c r="DT24" s="649"/>
      <c r="DU24" s="649"/>
      <c r="DV24" s="650"/>
      <c r="DW24" s="653">
        <v>43.2</v>
      </c>
      <c r="DX24" s="654"/>
      <c r="DY24" s="654"/>
      <c r="DZ24" s="654"/>
      <c r="EA24" s="654"/>
      <c r="EB24" s="654"/>
      <c r="EC24" s="655"/>
    </row>
    <row r="25" spans="2:133" ht="11.25" customHeight="1" x14ac:dyDescent="0.15">
      <c r="B25" s="656" t="s">
        <v>288</v>
      </c>
      <c r="C25" s="657"/>
      <c r="D25" s="657"/>
      <c r="E25" s="657"/>
      <c r="F25" s="657"/>
      <c r="G25" s="657"/>
      <c r="H25" s="657"/>
      <c r="I25" s="657"/>
      <c r="J25" s="657"/>
      <c r="K25" s="657"/>
      <c r="L25" s="657"/>
      <c r="M25" s="657"/>
      <c r="N25" s="657"/>
      <c r="O25" s="657"/>
      <c r="P25" s="657"/>
      <c r="Q25" s="658"/>
      <c r="R25" s="659">
        <v>31177</v>
      </c>
      <c r="S25" s="660"/>
      <c r="T25" s="660"/>
      <c r="U25" s="660"/>
      <c r="V25" s="660"/>
      <c r="W25" s="660"/>
      <c r="X25" s="660"/>
      <c r="Y25" s="661"/>
      <c r="Z25" s="662">
        <v>1</v>
      </c>
      <c r="AA25" s="662"/>
      <c r="AB25" s="662"/>
      <c r="AC25" s="662"/>
      <c r="AD25" s="663">
        <v>433</v>
      </c>
      <c r="AE25" s="663"/>
      <c r="AF25" s="663"/>
      <c r="AG25" s="663"/>
      <c r="AH25" s="663"/>
      <c r="AI25" s="663"/>
      <c r="AJ25" s="663"/>
      <c r="AK25" s="663"/>
      <c r="AL25" s="664">
        <v>0</v>
      </c>
      <c r="AM25" s="665"/>
      <c r="AN25" s="665"/>
      <c r="AO25" s="666"/>
      <c r="AP25" s="677" t="s">
        <v>289</v>
      </c>
      <c r="AQ25" s="678"/>
      <c r="AR25" s="678"/>
      <c r="AS25" s="678"/>
      <c r="AT25" s="678"/>
      <c r="AU25" s="678"/>
      <c r="AV25" s="678"/>
      <c r="AW25" s="678"/>
      <c r="AX25" s="678"/>
      <c r="AY25" s="678"/>
      <c r="AZ25" s="678"/>
      <c r="BA25" s="678"/>
      <c r="BB25" s="678"/>
      <c r="BC25" s="678"/>
      <c r="BD25" s="678"/>
      <c r="BE25" s="678"/>
      <c r="BF25" s="679"/>
      <c r="BG25" s="659" t="s">
        <v>123</v>
      </c>
      <c r="BH25" s="660"/>
      <c r="BI25" s="660"/>
      <c r="BJ25" s="660"/>
      <c r="BK25" s="660"/>
      <c r="BL25" s="660"/>
      <c r="BM25" s="660"/>
      <c r="BN25" s="661"/>
      <c r="BO25" s="662" t="s">
        <v>123</v>
      </c>
      <c r="BP25" s="662"/>
      <c r="BQ25" s="662"/>
      <c r="BR25" s="662"/>
      <c r="BS25" s="668" t="s">
        <v>123</v>
      </c>
      <c r="BT25" s="660"/>
      <c r="BU25" s="660"/>
      <c r="BV25" s="660"/>
      <c r="BW25" s="660"/>
      <c r="BX25" s="660"/>
      <c r="BY25" s="660"/>
      <c r="BZ25" s="660"/>
      <c r="CA25" s="660"/>
      <c r="CB25" s="669"/>
      <c r="CD25" s="674" t="s">
        <v>290</v>
      </c>
      <c r="CE25" s="675"/>
      <c r="CF25" s="675"/>
      <c r="CG25" s="675"/>
      <c r="CH25" s="675"/>
      <c r="CI25" s="675"/>
      <c r="CJ25" s="675"/>
      <c r="CK25" s="675"/>
      <c r="CL25" s="675"/>
      <c r="CM25" s="675"/>
      <c r="CN25" s="675"/>
      <c r="CO25" s="675"/>
      <c r="CP25" s="675"/>
      <c r="CQ25" s="676"/>
      <c r="CR25" s="659">
        <v>394142</v>
      </c>
      <c r="CS25" s="683"/>
      <c r="CT25" s="683"/>
      <c r="CU25" s="683"/>
      <c r="CV25" s="683"/>
      <c r="CW25" s="683"/>
      <c r="CX25" s="683"/>
      <c r="CY25" s="684"/>
      <c r="CZ25" s="664">
        <v>14.2</v>
      </c>
      <c r="DA25" s="695"/>
      <c r="DB25" s="695"/>
      <c r="DC25" s="697"/>
      <c r="DD25" s="668">
        <v>342034</v>
      </c>
      <c r="DE25" s="683"/>
      <c r="DF25" s="683"/>
      <c r="DG25" s="683"/>
      <c r="DH25" s="683"/>
      <c r="DI25" s="683"/>
      <c r="DJ25" s="683"/>
      <c r="DK25" s="684"/>
      <c r="DL25" s="668">
        <v>329703</v>
      </c>
      <c r="DM25" s="683"/>
      <c r="DN25" s="683"/>
      <c r="DO25" s="683"/>
      <c r="DP25" s="683"/>
      <c r="DQ25" s="683"/>
      <c r="DR25" s="683"/>
      <c r="DS25" s="683"/>
      <c r="DT25" s="683"/>
      <c r="DU25" s="683"/>
      <c r="DV25" s="684"/>
      <c r="DW25" s="664">
        <v>29</v>
      </c>
      <c r="DX25" s="695"/>
      <c r="DY25" s="695"/>
      <c r="DZ25" s="695"/>
      <c r="EA25" s="695"/>
      <c r="EB25" s="695"/>
      <c r="EC25" s="696"/>
    </row>
    <row r="26" spans="2:133" ht="11.25" customHeight="1" x14ac:dyDescent="0.15">
      <c r="B26" s="656" t="s">
        <v>291</v>
      </c>
      <c r="C26" s="657"/>
      <c r="D26" s="657"/>
      <c r="E26" s="657"/>
      <c r="F26" s="657"/>
      <c r="G26" s="657"/>
      <c r="H26" s="657"/>
      <c r="I26" s="657"/>
      <c r="J26" s="657"/>
      <c r="K26" s="657"/>
      <c r="L26" s="657"/>
      <c r="M26" s="657"/>
      <c r="N26" s="657"/>
      <c r="O26" s="657"/>
      <c r="P26" s="657"/>
      <c r="Q26" s="658"/>
      <c r="R26" s="659">
        <v>3879</v>
      </c>
      <c r="S26" s="660"/>
      <c r="T26" s="660"/>
      <c r="U26" s="660"/>
      <c r="V26" s="660"/>
      <c r="W26" s="660"/>
      <c r="X26" s="660"/>
      <c r="Y26" s="661"/>
      <c r="Z26" s="662">
        <v>0.1</v>
      </c>
      <c r="AA26" s="662"/>
      <c r="AB26" s="662"/>
      <c r="AC26" s="662"/>
      <c r="AD26" s="663">
        <v>28</v>
      </c>
      <c r="AE26" s="663"/>
      <c r="AF26" s="663"/>
      <c r="AG26" s="663"/>
      <c r="AH26" s="663"/>
      <c r="AI26" s="663"/>
      <c r="AJ26" s="663"/>
      <c r="AK26" s="663"/>
      <c r="AL26" s="664">
        <v>0</v>
      </c>
      <c r="AM26" s="665"/>
      <c r="AN26" s="665"/>
      <c r="AO26" s="666"/>
      <c r="AP26" s="677" t="s">
        <v>292</v>
      </c>
      <c r="AQ26" s="698"/>
      <c r="AR26" s="698"/>
      <c r="AS26" s="698"/>
      <c r="AT26" s="698"/>
      <c r="AU26" s="698"/>
      <c r="AV26" s="698"/>
      <c r="AW26" s="698"/>
      <c r="AX26" s="698"/>
      <c r="AY26" s="698"/>
      <c r="AZ26" s="698"/>
      <c r="BA26" s="698"/>
      <c r="BB26" s="698"/>
      <c r="BC26" s="698"/>
      <c r="BD26" s="698"/>
      <c r="BE26" s="698"/>
      <c r="BF26" s="679"/>
      <c r="BG26" s="659" t="s">
        <v>123</v>
      </c>
      <c r="BH26" s="660"/>
      <c r="BI26" s="660"/>
      <c r="BJ26" s="660"/>
      <c r="BK26" s="660"/>
      <c r="BL26" s="660"/>
      <c r="BM26" s="660"/>
      <c r="BN26" s="661"/>
      <c r="BO26" s="662" t="s">
        <v>123</v>
      </c>
      <c r="BP26" s="662"/>
      <c r="BQ26" s="662"/>
      <c r="BR26" s="662"/>
      <c r="BS26" s="668" t="s">
        <v>123</v>
      </c>
      <c r="BT26" s="660"/>
      <c r="BU26" s="660"/>
      <c r="BV26" s="660"/>
      <c r="BW26" s="660"/>
      <c r="BX26" s="660"/>
      <c r="BY26" s="660"/>
      <c r="BZ26" s="660"/>
      <c r="CA26" s="660"/>
      <c r="CB26" s="669"/>
      <c r="CD26" s="674" t="s">
        <v>293</v>
      </c>
      <c r="CE26" s="675"/>
      <c r="CF26" s="675"/>
      <c r="CG26" s="675"/>
      <c r="CH26" s="675"/>
      <c r="CI26" s="675"/>
      <c r="CJ26" s="675"/>
      <c r="CK26" s="675"/>
      <c r="CL26" s="675"/>
      <c r="CM26" s="675"/>
      <c r="CN26" s="675"/>
      <c r="CO26" s="675"/>
      <c r="CP26" s="675"/>
      <c r="CQ26" s="676"/>
      <c r="CR26" s="659">
        <v>225068</v>
      </c>
      <c r="CS26" s="660"/>
      <c r="CT26" s="660"/>
      <c r="CU26" s="660"/>
      <c r="CV26" s="660"/>
      <c r="CW26" s="660"/>
      <c r="CX26" s="660"/>
      <c r="CY26" s="661"/>
      <c r="CZ26" s="664">
        <v>8.1</v>
      </c>
      <c r="DA26" s="695"/>
      <c r="DB26" s="695"/>
      <c r="DC26" s="697"/>
      <c r="DD26" s="668">
        <v>180359</v>
      </c>
      <c r="DE26" s="660"/>
      <c r="DF26" s="660"/>
      <c r="DG26" s="660"/>
      <c r="DH26" s="660"/>
      <c r="DI26" s="660"/>
      <c r="DJ26" s="660"/>
      <c r="DK26" s="661"/>
      <c r="DL26" s="668" t="s">
        <v>229</v>
      </c>
      <c r="DM26" s="660"/>
      <c r="DN26" s="660"/>
      <c r="DO26" s="660"/>
      <c r="DP26" s="660"/>
      <c r="DQ26" s="660"/>
      <c r="DR26" s="660"/>
      <c r="DS26" s="660"/>
      <c r="DT26" s="660"/>
      <c r="DU26" s="660"/>
      <c r="DV26" s="661"/>
      <c r="DW26" s="664" t="s">
        <v>229</v>
      </c>
      <c r="DX26" s="695"/>
      <c r="DY26" s="695"/>
      <c r="DZ26" s="695"/>
      <c r="EA26" s="695"/>
      <c r="EB26" s="695"/>
      <c r="EC26" s="696"/>
    </row>
    <row r="27" spans="2:133" ht="11.25" customHeight="1" x14ac:dyDescent="0.15">
      <c r="B27" s="656" t="s">
        <v>294</v>
      </c>
      <c r="C27" s="657"/>
      <c r="D27" s="657"/>
      <c r="E27" s="657"/>
      <c r="F27" s="657"/>
      <c r="G27" s="657"/>
      <c r="H27" s="657"/>
      <c r="I27" s="657"/>
      <c r="J27" s="657"/>
      <c r="K27" s="657"/>
      <c r="L27" s="657"/>
      <c r="M27" s="657"/>
      <c r="N27" s="657"/>
      <c r="O27" s="657"/>
      <c r="P27" s="657"/>
      <c r="Q27" s="658"/>
      <c r="R27" s="659">
        <v>196913</v>
      </c>
      <c r="S27" s="660"/>
      <c r="T27" s="660"/>
      <c r="U27" s="660"/>
      <c r="V27" s="660"/>
      <c r="W27" s="660"/>
      <c r="X27" s="660"/>
      <c r="Y27" s="661"/>
      <c r="Z27" s="662">
        <v>6.5</v>
      </c>
      <c r="AA27" s="662"/>
      <c r="AB27" s="662"/>
      <c r="AC27" s="662"/>
      <c r="AD27" s="663" t="s">
        <v>123</v>
      </c>
      <c r="AE27" s="663"/>
      <c r="AF27" s="663"/>
      <c r="AG27" s="663"/>
      <c r="AH27" s="663"/>
      <c r="AI27" s="663"/>
      <c r="AJ27" s="663"/>
      <c r="AK27" s="663"/>
      <c r="AL27" s="664" t="s">
        <v>229</v>
      </c>
      <c r="AM27" s="665"/>
      <c r="AN27" s="665"/>
      <c r="AO27" s="666"/>
      <c r="AP27" s="656" t="s">
        <v>295</v>
      </c>
      <c r="AQ27" s="657"/>
      <c r="AR27" s="657"/>
      <c r="AS27" s="657"/>
      <c r="AT27" s="657"/>
      <c r="AU27" s="657"/>
      <c r="AV27" s="657"/>
      <c r="AW27" s="657"/>
      <c r="AX27" s="657"/>
      <c r="AY27" s="657"/>
      <c r="AZ27" s="657"/>
      <c r="BA27" s="657"/>
      <c r="BB27" s="657"/>
      <c r="BC27" s="657"/>
      <c r="BD27" s="657"/>
      <c r="BE27" s="657"/>
      <c r="BF27" s="658"/>
      <c r="BG27" s="659">
        <v>217937</v>
      </c>
      <c r="BH27" s="660"/>
      <c r="BI27" s="660"/>
      <c r="BJ27" s="660"/>
      <c r="BK27" s="660"/>
      <c r="BL27" s="660"/>
      <c r="BM27" s="660"/>
      <c r="BN27" s="661"/>
      <c r="BO27" s="662">
        <v>100</v>
      </c>
      <c r="BP27" s="662"/>
      <c r="BQ27" s="662"/>
      <c r="BR27" s="662"/>
      <c r="BS27" s="668" t="s">
        <v>229</v>
      </c>
      <c r="BT27" s="660"/>
      <c r="BU27" s="660"/>
      <c r="BV27" s="660"/>
      <c r="BW27" s="660"/>
      <c r="BX27" s="660"/>
      <c r="BY27" s="660"/>
      <c r="BZ27" s="660"/>
      <c r="CA27" s="660"/>
      <c r="CB27" s="669"/>
      <c r="CD27" s="674" t="s">
        <v>296</v>
      </c>
      <c r="CE27" s="675"/>
      <c r="CF27" s="675"/>
      <c r="CG27" s="675"/>
      <c r="CH27" s="675"/>
      <c r="CI27" s="675"/>
      <c r="CJ27" s="675"/>
      <c r="CK27" s="675"/>
      <c r="CL27" s="675"/>
      <c r="CM27" s="675"/>
      <c r="CN27" s="675"/>
      <c r="CO27" s="675"/>
      <c r="CP27" s="675"/>
      <c r="CQ27" s="676"/>
      <c r="CR27" s="659">
        <v>48551</v>
      </c>
      <c r="CS27" s="683"/>
      <c r="CT27" s="683"/>
      <c r="CU27" s="683"/>
      <c r="CV27" s="683"/>
      <c r="CW27" s="683"/>
      <c r="CX27" s="683"/>
      <c r="CY27" s="684"/>
      <c r="CZ27" s="664">
        <v>1.8</v>
      </c>
      <c r="DA27" s="695"/>
      <c r="DB27" s="695"/>
      <c r="DC27" s="697"/>
      <c r="DD27" s="668">
        <v>26723</v>
      </c>
      <c r="DE27" s="683"/>
      <c r="DF27" s="683"/>
      <c r="DG27" s="683"/>
      <c r="DH27" s="683"/>
      <c r="DI27" s="683"/>
      <c r="DJ27" s="683"/>
      <c r="DK27" s="684"/>
      <c r="DL27" s="668">
        <v>25778</v>
      </c>
      <c r="DM27" s="683"/>
      <c r="DN27" s="683"/>
      <c r="DO27" s="683"/>
      <c r="DP27" s="683"/>
      <c r="DQ27" s="683"/>
      <c r="DR27" s="683"/>
      <c r="DS27" s="683"/>
      <c r="DT27" s="683"/>
      <c r="DU27" s="683"/>
      <c r="DV27" s="684"/>
      <c r="DW27" s="664">
        <v>2.2999999999999998</v>
      </c>
      <c r="DX27" s="695"/>
      <c r="DY27" s="695"/>
      <c r="DZ27" s="695"/>
      <c r="EA27" s="695"/>
      <c r="EB27" s="695"/>
      <c r="EC27" s="696"/>
    </row>
    <row r="28" spans="2:133" ht="11.25" customHeight="1" x14ac:dyDescent="0.15">
      <c r="B28" s="701" t="s">
        <v>297</v>
      </c>
      <c r="C28" s="702"/>
      <c r="D28" s="702"/>
      <c r="E28" s="702"/>
      <c r="F28" s="702"/>
      <c r="G28" s="702"/>
      <c r="H28" s="702"/>
      <c r="I28" s="702"/>
      <c r="J28" s="702"/>
      <c r="K28" s="702"/>
      <c r="L28" s="702"/>
      <c r="M28" s="702"/>
      <c r="N28" s="702"/>
      <c r="O28" s="702"/>
      <c r="P28" s="702"/>
      <c r="Q28" s="703"/>
      <c r="R28" s="659" t="s">
        <v>123</v>
      </c>
      <c r="S28" s="660"/>
      <c r="T28" s="660"/>
      <c r="U28" s="660"/>
      <c r="V28" s="660"/>
      <c r="W28" s="660"/>
      <c r="X28" s="660"/>
      <c r="Y28" s="661"/>
      <c r="Z28" s="662" t="s">
        <v>229</v>
      </c>
      <c r="AA28" s="662"/>
      <c r="AB28" s="662"/>
      <c r="AC28" s="662"/>
      <c r="AD28" s="663" t="s">
        <v>123</v>
      </c>
      <c r="AE28" s="663"/>
      <c r="AF28" s="663"/>
      <c r="AG28" s="663"/>
      <c r="AH28" s="663"/>
      <c r="AI28" s="663"/>
      <c r="AJ28" s="663"/>
      <c r="AK28" s="663"/>
      <c r="AL28" s="664" t="s">
        <v>229</v>
      </c>
      <c r="AM28" s="665"/>
      <c r="AN28" s="665"/>
      <c r="AO28" s="666"/>
      <c r="AP28" s="704"/>
      <c r="AQ28" s="705"/>
      <c r="AR28" s="705"/>
      <c r="AS28" s="705"/>
      <c r="AT28" s="705"/>
      <c r="AU28" s="705"/>
      <c r="AV28" s="705"/>
      <c r="AW28" s="705"/>
      <c r="AX28" s="705"/>
      <c r="AY28" s="705"/>
      <c r="AZ28" s="705"/>
      <c r="BA28" s="705"/>
      <c r="BB28" s="705"/>
      <c r="BC28" s="705"/>
      <c r="BD28" s="705"/>
      <c r="BE28" s="705"/>
      <c r="BF28" s="706"/>
      <c r="BG28" s="659"/>
      <c r="BH28" s="660"/>
      <c r="BI28" s="660"/>
      <c r="BJ28" s="660"/>
      <c r="BK28" s="660"/>
      <c r="BL28" s="660"/>
      <c r="BM28" s="660"/>
      <c r="BN28" s="661"/>
      <c r="BO28" s="662"/>
      <c r="BP28" s="662"/>
      <c r="BQ28" s="662"/>
      <c r="BR28" s="662"/>
      <c r="BS28" s="663"/>
      <c r="BT28" s="663"/>
      <c r="BU28" s="663"/>
      <c r="BV28" s="663"/>
      <c r="BW28" s="663"/>
      <c r="BX28" s="663"/>
      <c r="BY28" s="663"/>
      <c r="BZ28" s="663"/>
      <c r="CA28" s="663"/>
      <c r="CB28" s="667"/>
      <c r="CD28" s="674" t="s">
        <v>298</v>
      </c>
      <c r="CE28" s="675"/>
      <c r="CF28" s="675"/>
      <c r="CG28" s="675"/>
      <c r="CH28" s="675"/>
      <c r="CI28" s="675"/>
      <c r="CJ28" s="675"/>
      <c r="CK28" s="675"/>
      <c r="CL28" s="675"/>
      <c r="CM28" s="675"/>
      <c r="CN28" s="675"/>
      <c r="CO28" s="675"/>
      <c r="CP28" s="675"/>
      <c r="CQ28" s="676"/>
      <c r="CR28" s="659">
        <v>135989</v>
      </c>
      <c r="CS28" s="660"/>
      <c r="CT28" s="660"/>
      <c r="CU28" s="660"/>
      <c r="CV28" s="660"/>
      <c r="CW28" s="660"/>
      <c r="CX28" s="660"/>
      <c r="CY28" s="661"/>
      <c r="CZ28" s="664">
        <v>4.9000000000000004</v>
      </c>
      <c r="DA28" s="695"/>
      <c r="DB28" s="695"/>
      <c r="DC28" s="697"/>
      <c r="DD28" s="668">
        <v>135989</v>
      </c>
      <c r="DE28" s="660"/>
      <c r="DF28" s="660"/>
      <c r="DG28" s="660"/>
      <c r="DH28" s="660"/>
      <c r="DI28" s="660"/>
      <c r="DJ28" s="660"/>
      <c r="DK28" s="661"/>
      <c r="DL28" s="668">
        <v>134789</v>
      </c>
      <c r="DM28" s="660"/>
      <c r="DN28" s="660"/>
      <c r="DO28" s="660"/>
      <c r="DP28" s="660"/>
      <c r="DQ28" s="660"/>
      <c r="DR28" s="660"/>
      <c r="DS28" s="660"/>
      <c r="DT28" s="660"/>
      <c r="DU28" s="660"/>
      <c r="DV28" s="661"/>
      <c r="DW28" s="664">
        <v>11.9</v>
      </c>
      <c r="DX28" s="695"/>
      <c r="DY28" s="695"/>
      <c r="DZ28" s="695"/>
      <c r="EA28" s="695"/>
      <c r="EB28" s="695"/>
      <c r="EC28" s="696"/>
    </row>
    <row r="29" spans="2:133" ht="11.25" customHeight="1" x14ac:dyDescent="0.15">
      <c r="B29" s="656" t="s">
        <v>299</v>
      </c>
      <c r="C29" s="657"/>
      <c r="D29" s="657"/>
      <c r="E29" s="657"/>
      <c r="F29" s="657"/>
      <c r="G29" s="657"/>
      <c r="H29" s="657"/>
      <c r="I29" s="657"/>
      <c r="J29" s="657"/>
      <c r="K29" s="657"/>
      <c r="L29" s="657"/>
      <c r="M29" s="657"/>
      <c r="N29" s="657"/>
      <c r="O29" s="657"/>
      <c r="P29" s="657"/>
      <c r="Q29" s="658"/>
      <c r="R29" s="659">
        <v>221049</v>
      </c>
      <c r="S29" s="660"/>
      <c r="T29" s="660"/>
      <c r="U29" s="660"/>
      <c r="V29" s="660"/>
      <c r="W29" s="660"/>
      <c r="X29" s="660"/>
      <c r="Y29" s="661"/>
      <c r="Z29" s="662">
        <v>7.3</v>
      </c>
      <c r="AA29" s="662"/>
      <c r="AB29" s="662"/>
      <c r="AC29" s="662"/>
      <c r="AD29" s="663" t="s">
        <v>229</v>
      </c>
      <c r="AE29" s="663"/>
      <c r="AF29" s="663"/>
      <c r="AG29" s="663"/>
      <c r="AH29" s="663"/>
      <c r="AI29" s="663"/>
      <c r="AJ29" s="663"/>
      <c r="AK29" s="663"/>
      <c r="AL29" s="664" t="s">
        <v>123</v>
      </c>
      <c r="AM29" s="665"/>
      <c r="AN29" s="665"/>
      <c r="AO29" s="666"/>
      <c r="AP29" s="638" t="s">
        <v>218</v>
      </c>
      <c r="AQ29" s="639"/>
      <c r="AR29" s="639"/>
      <c r="AS29" s="639"/>
      <c r="AT29" s="639"/>
      <c r="AU29" s="639"/>
      <c r="AV29" s="639"/>
      <c r="AW29" s="639"/>
      <c r="AX29" s="639"/>
      <c r="AY29" s="639"/>
      <c r="AZ29" s="639"/>
      <c r="BA29" s="639"/>
      <c r="BB29" s="639"/>
      <c r="BC29" s="639"/>
      <c r="BD29" s="639"/>
      <c r="BE29" s="639"/>
      <c r="BF29" s="640"/>
      <c r="BG29" s="638" t="s">
        <v>300</v>
      </c>
      <c r="BH29" s="699"/>
      <c r="BI29" s="699"/>
      <c r="BJ29" s="699"/>
      <c r="BK29" s="699"/>
      <c r="BL29" s="699"/>
      <c r="BM29" s="699"/>
      <c r="BN29" s="699"/>
      <c r="BO29" s="699"/>
      <c r="BP29" s="699"/>
      <c r="BQ29" s="700"/>
      <c r="BR29" s="638" t="s">
        <v>301</v>
      </c>
      <c r="BS29" s="699"/>
      <c r="BT29" s="699"/>
      <c r="BU29" s="699"/>
      <c r="BV29" s="699"/>
      <c r="BW29" s="699"/>
      <c r="BX29" s="699"/>
      <c r="BY29" s="699"/>
      <c r="BZ29" s="699"/>
      <c r="CA29" s="699"/>
      <c r="CB29" s="700"/>
      <c r="CD29" s="722" t="s">
        <v>302</v>
      </c>
      <c r="CE29" s="723"/>
      <c r="CF29" s="674" t="s">
        <v>303</v>
      </c>
      <c r="CG29" s="675"/>
      <c r="CH29" s="675"/>
      <c r="CI29" s="675"/>
      <c r="CJ29" s="675"/>
      <c r="CK29" s="675"/>
      <c r="CL29" s="675"/>
      <c r="CM29" s="675"/>
      <c r="CN29" s="675"/>
      <c r="CO29" s="675"/>
      <c r="CP29" s="675"/>
      <c r="CQ29" s="676"/>
      <c r="CR29" s="659">
        <v>135971</v>
      </c>
      <c r="CS29" s="683"/>
      <c r="CT29" s="683"/>
      <c r="CU29" s="683"/>
      <c r="CV29" s="683"/>
      <c r="CW29" s="683"/>
      <c r="CX29" s="683"/>
      <c r="CY29" s="684"/>
      <c r="CZ29" s="664">
        <v>4.9000000000000004</v>
      </c>
      <c r="DA29" s="695"/>
      <c r="DB29" s="695"/>
      <c r="DC29" s="697"/>
      <c r="DD29" s="668">
        <v>135971</v>
      </c>
      <c r="DE29" s="683"/>
      <c r="DF29" s="683"/>
      <c r="DG29" s="683"/>
      <c r="DH29" s="683"/>
      <c r="DI29" s="683"/>
      <c r="DJ29" s="683"/>
      <c r="DK29" s="684"/>
      <c r="DL29" s="668">
        <v>134771</v>
      </c>
      <c r="DM29" s="683"/>
      <c r="DN29" s="683"/>
      <c r="DO29" s="683"/>
      <c r="DP29" s="683"/>
      <c r="DQ29" s="683"/>
      <c r="DR29" s="683"/>
      <c r="DS29" s="683"/>
      <c r="DT29" s="683"/>
      <c r="DU29" s="683"/>
      <c r="DV29" s="684"/>
      <c r="DW29" s="664">
        <v>11.9</v>
      </c>
      <c r="DX29" s="695"/>
      <c r="DY29" s="695"/>
      <c r="DZ29" s="695"/>
      <c r="EA29" s="695"/>
      <c r="EB29" s="695"/>
      <c r="EC29" s="696"/>
    </row>
    <row r="30" spans="2:133" ht="11.25" customHeight="1" x14ac:dyDescent="0.15">
      <c r="B30" s="656" t="s">
        <v>304</v>
      </c>
      <c r="C30" s="657"/>
      <c r="D30" s="657"/>
      <c r="E30" s="657"/>
      <c r="F30" s="657"/>
      <c r="G30" s="657"/>
      <c r="H30" s="657"/>
      <c r="I30" s="657"/>
      <c r="J30" s="657"/>
      <c r="K30" s="657"/>
      <c r="L30" s="657"/>
      <c r="M30" s="657"/>
      <c r="N30" s="657"/>
      <c r="O30" s="657"/>
      <c r="P30" s="657"/>
      <c r="Q30" s="658"/>
      <c r="R30" s="659">
        <v>9473</v>
      </c>
      <c r="S30" s="660"/>
      <c r="T30" s="660"/>
      <c r="U30" s="660"/>
      <c r="V30" s="660"/>
      <c r="W30" s="660"/>
      <c r="X30" s="660"/>
      <c r="Y30" s="661"/>
      <c r="Z30" s="662">
        <v>0.3</v>
      </c>
      <c r="AA30" s="662"/>
      <c r="AB30" s="662"/>
      <c r="AC30" s="662"/>
      <c r="AD30" s="663">
        <v>966</v>
      </c>
      <c r="AE30" s="663"/>
      <c r="AF30" s="663"/>
      <c r="AG30" s="663"/>
      <c r="AH30" s="663"/>
      <c r="AI30" s="663"/>
      <c r="AJ30" s="663"/>
      <c r="AK30" s="663"/>
      <c r="AL30" s="664">
        <v>0.1</v>
      </c>
      <c r="AM30" s="665"/>
      <c r="AN30" s="665"/>
      <c r="AO30" s="666"/>
      <c r="AP30" s="707" t="s">
        <v>305</v>
      </c>
      <c r="AQ30" s="708"/>
      <c r="AR30" s="708"/>
      <c r="AS30" s="708"/>
      <c r="AT30" s="713" t="s">
        <v>306</v>
      </c>
      <c r="AU30" s="210"/>
      <c r="AV30" s="210"/>
      <c r="AW30" s="210"/>
      <c r="AX30" s="645" t="s">
        <v>183</v>
      </c>
      <c r="AY30" s="646"/>
      <c r="AZ30" s="646"/>
      <c r="BA30" s="646"/>
      <c r="BB30" s="646"/>
      <c r="BC30" s="646"/>
      <c r="BD30" s="646"/>
      <c r="BE30" s="646"/>
      <c r="BF30" s="647"/>
      <c r="BG30" s="719">
        <v>99.8</v>
      </c>
      <c r="BH30" s="720"/>
      <c r="BI30" s="720"/>
      <c r="BJ30" s="720"/>
      <c r="BK30" s="720"/>
      <c r="BL30" s="720"/>
      <c r="BM30" s="654">
        <v>98.7</v>
      </c>
      <c r="BN30" s="720"/>
      <c r="BO30" s="720"/>
      <c r="BP30" s="720"/>
      <c r="BQ30" s="721"/>
      <c r="BR30" s="719">
        <v>99.8</v>
      </c>
      <c r="BS30" s="720"/>
      <c r="BT30" s="720"/>
      <c r="BU30" s="720"/>
      <c r="BV30" s="720"/>
      <c r="BW30" s="720"/>
      <c r="BX30" s="654">
        <v>98.7</v>
      </c>
      <c r="BY30" s="720"/>
      <c r="BZ30" s="720"/>
      <c r="CA30" s="720"/>
      <c r="CB30" s="721"/>
      <c r="CD30" s="724"/>
      <c r="CE30" s="725"/>
      <c r="CF30" s="674" t="s">
        <v>307</v>
      </c>
      <c r="CG30" s="675"/>
      <c r="CH30" s="675"/>
      <c r="CI30" s="675"/>
      <c r="CJ30" s="675"/>
      <c r="CK30" s="675"/>
      <c r="CL30" s="675"/>
      <c r="CM30" s="675"/>
      <c r="CN30" s="675"/>
      <c r="CO30" s="675"/>
      <c r="CP30" s="675"/>
      <c r="CQ30" s="676"/>
      <c r="CR30" s="659">
        <v>129402</v>
      </c>
      <c r="CS30" s="660"/>
      <c r="CT30" s="660"/>
      <c r="CU30" s="660"/>
      <c r="CV30" s="660"/>
      <c r="CW30" s="660"/>
      <c r="CX30" s="660"/>
      <c r="CY30" s="661"/>
      <c r="CZ30" s="664">
        <v>4.7</v>
      </c>
      <c r="DA30" s="695"/>
      <c r="DB30" s="695"/>
      <c r="DC30" s="697"/>
      <c r="DD30" s="668">
        <v>129402</v>
      </c>
      <c r="DE30" s="660"/>
      <c r="DF30" s="660"/>
      <c r="DG30" s="660"/>
      <c r="DH30" s="660"/>
      <c r="DI30" s="660"/>
      <c r="DJ30" s="660"/>
      <c r="DK30" s="661"/>
      <c r="DL30" s="668">
        <v>128202</v>
      </c>
      <c r="DM30" s="660"/>
      <c r="DN30" s="660"/>
      <c r="DO30" s="660"/>
      <c r="DP30" s="660"/>
      <c r="DQ30" s="660"/>
      <c r="DR30" s="660"/>
      <c r="DS30" s="660"/>
      <c r="DT30" s="660"/>
      <c r="DU30" s="660"/>
      <c r="DV30" s="661"/>
      <c r="DW30" s="664">
        <v>11.3</v>
      </c>
      <c r="DX30" s="695"/>
      <c r="DY30" s="695"/>
      <c r="DZ30" s="695"/>
      <c r="EA30" s="695"/>
      <c r="EB30" s="695"/>
      <c r="EC30" s="696"/>
    </row>
    <row r="31" spans="2:133" ht="11.25" customHeight="1" x14ac:dyDescent="0.15">
      <c r="B31" s="656" t="s">
        <v>308</v>
      </c>
      <c r="C31" s="657"/>
      <c r="D31" s="657"/>
      <c r="E31" s="657"/>
      <c r="F31" s="657"/>
      <c r="G31" s="657"/>
      <c r="H31" s="657"/>
      <c r="I31" s="657"/>
      <c r="J31" s="657"/>
      <c r="K31" s="657"/>
      <c r="L31" s="657"/>
      <c r="M31" s="657"/>
      <c r="N31" s="657"/>
      <c r="O31" s="657"/>
      <c r="P31" s="657"/>
      <c r="Q31" s="658"/>
      <c r="R31" s="659">
        <v>49128</v>
      </c>
      <c r="S31" s="660"/>
      <c r="T31" s="660"/>
      <c r="U31" s="660"/>
      <c r="V31" s="660"/>
      <c r="W31" s="660"/>
      <c r="X31" s="660"/>
      <c r="Y31" s="661"/>
      <c r="Z31" s="662">
        <v>1.6</v>
      </c>
      <c r="AA31" s="662"/>
      <c r="AB31" s="662"/>
      <c r="AC31" s="662"/>
      <c r="AD31" s="663" t="s">
        <v>229</v>
      </c>
      <c r="AE31" s="663"/>
      <c r="AF31" s="663"/>
      <c r="AG31" s="663"/>
      <c r="AH31" s="663"/>
      <c r="AI31" s="663"/>
      <c r="AJ31" s="663"/>
      <c r="AK31" s="663"/>
      <c r="AL31" s="664" t="s">
        <v>123</v>
      </c>
      <c r="AM31" s="665"/>
      <c r="AN31" s="665"/>
      <c r="AO31" s="666"/>
      <c r="AP31" s="709"/>
      <c r="AQ31" s="710"/>
      <c r="AR31" s="710"/>
      <c r="AS31" s="710"/>
      <c r="AT31" s="714"/>
      <c r="AU31" s="209" t="s">
        <v>309</v>
      </c>
      <c r="AV31" s="209"/>
      <c r="AW31" s="209"/>
      <c r="AX31" s="656" t="s">
        <v>310</v>
      </c>
      <c r="AY31" s="657"/>
      <c r="AZ31" s="657"/>
      <c r="BA31" s="657"/>
      <c r="BB31" s="657"/>
      <c r="BC31" s="657"/>
      <c r="BD31" s="657"/>
      <c r="BE31" s="657"/>
      <c r="BF31" s="658"/>
      <c r="BG31" s="716">
        <v>99.7</v>
      </c>
      <c r="BH31" s="683"/>
      <c r="BI31" s="683"/>
      <c r="BJ31" s="683"/>
      <c r="BK31" s="683"/>
      <c r="BL31" s="683"/>
      <c r="BM31" s="665">
        <v>98.8</v>
      </c>
      <c r="BN31" s="717"/>
      <c r="BO31" s="717"/>
      <c r="BP31" s="717"/>
      <c r="BQ31" s="718"/>
      <c r="BR31" s="716">
        <v>99.6</v>
      </c>
      <c r="BS31" s="683"/>
      <c r="BT31" s="683"/>
      <c r="BU31" s="683"/>
      <c r="BV31" s="683"/>
      <c r="BW31" s="683"/>
      <c r="BX31" s="665">
        <v>98.9</v>
      </c>
      <c r="BY31" s="717"/>
      <c r="BZ31" s="717"/>
      <c r="CA31" s="717"/>
      <c r="CB31" s="718"/>
      <c r="CD31" s="724"/>
      <c r="CE31" s="725"/>
      <c r="CF31" s="674" t="s">
        <v>311</v>
      </c>
      <c r="CG31" s="675"/>
      <c r="CH31" s="675"/>
      <c r="CI31" s="675"/>
      <c r="CJ31" s="675"/>
      <c r="CK31" s="675"/>
      <c r="CL31" s="675"/>
      <c r="CM31" s="675"/>
      <c r="CN31" s="675"/>
      <c r="CO31" s="675"/>
      <c r="CP31" s="675"/>
      <c r="CQ31" s="676"/>
      <c r="CR31" s="659">
        <v>6569</v>
      </c>
      <c r="CS31" s="683"/>
      <c r="CT31" s="683"/>
      <c r="CU31" s="683"/>
      <c r="CV31" s="683"/>
      <c r="CW31" s="683"/>
      <c r="CX31" s="683"/>
      <c r="CY31" s="684"/>
      <c r="CZ31" s="664">
        <v>0.2</v>
      </c>
      <c r="DA31" s="695"/>
      <c r="DB31" s="695"/>
      <c r="DC31" s="697"/>
      <c r="DD31" s="668">
        <v>6569</v>
      </c>
      <c r="DE31" s="683"/>
      <c r="DF31" s="683"/>
      <c r="DG31" s="683"/>
      <c r="DH31" s="683"/>
      <c r="DI31" s="683"/>
      <c r="DJ31" s="683"/>
      <c r="DK31" s="684"/>
      <c r="DL31" s="668">
        <v>6569</v>
      </c>
      <c r="DM31" s="683"/>
      <c r="DN31" s="683"/>
      <c r="DO31" s="683"/>
      <c r="DP31" s="683"/>
      <c r="DQ31" s="683"/>
      <c r="DR31" s="683"/>
      <c r="DS31" s="683"/>
      <c r="DT31" s="683"/>
      <c r="DU31" s="683"/>
      <c r="DV31" s="684"/>
      <c r="DW31" s="664">
        <v>0.6</v>
      </c>
      <c r="DX31" s="695"/>
      <c r="DY31" s="695"/>
      <c r="DZ31" s="695"/>
      <c r="EA31" s="695"/>
      <c r="EB31" s="695"/>
      <c r="EC31" s="696"/>
    </row>
    <row r="32" spans="2:133" ht="11.25" customHeight="1" x14ac:dyDescent="0.15">
      <c r="B32" s="656" t="s">
        <v>312</v>
      </c>
      <c r="C32" s="657"/>
      <c r="D32" s="657"/>
      <c r="E32" s="657"/>
      <c r="F32" s="657"/>
      <c r="G32" s="657"/>
      <c r="H32" s="657"/>
      <c r="I32" s="657"/>
      <c r="J32" s="657"/>
      <c r="K32" s="657"/>
      <c r="L32" s="657"/>
      <c r="M32" s="657"/>
      <c r="N32" s="657"/>
      <c r="O32" s="657"/>
      <c r="P32" s="657"/>
      <c r="Q32" s="658"/>
      <c r="R32" s="659">
        <v>479380</v>
      </c>
      <c r="S32" s="660"/>
      <c r="T32" s="660"/>
      <c r="U32" s="660"/>
      <c r="V32" s="660"/>
      <c r="W32" s="660"/>
      <c r="X32" s="660"/>
      <c r="Y32" s="661"/>
      <c r="Z32" s="662">
        <v>15.8</v>
      </c>
      <c r="AA32" s="662"/>
      <c r="AB32" s="662"/>
      <c r="AC32" s="662"/>
      <c r="AD32" s="663" t="s">
        <v>229</v>
      </c>
      <c r="AE32" s="663"/>
      <c r="AF32" s="663"/>
      <c r="AG32" s="663"/>
      <c r="AH32" s="663"/>
      <c r="AI32" s="663"/>
      <c r="AJ32" s="663"/>
      <c r="AK32" s="663"/>
      <c r="AL32" s="664" t="s">
        <v>229</v>
      </c>
      <c r="AM32" s="665"/>
      <c r="AN32" s="665"/>
      <c r="AO32" s="666"/>
      <c r="AP32" s="711"/>
      <c r="AQ32" s="712"/>
      <c r="AR32" s="712"/>
      <c r="AS32" s="712"/>
      <c r="AT32" s="715"/>
      <c r="AU32" s="211"/>
      <c r="AV32" s="211"/>
      <c r="AW32" s="211"/>
      <c r="AX32" s="704" t="s">
        <v>313</v>
      </c>
      <c r="AY32" s="705"/>
      <c r="AZ32" s="705"/>
      <c r="BA32" s="705"/>
      <c r="BB32" s="705"/>
      <c r="BC32" s="705"/>
      <c r="BD32" s="705"/>
      <c r="BE32" s="705"/>
      <c r="BF32" s="706"/>
      <c r="BG32" s="728">
        <v>99.8</v>
      </c>
      <c r="BH32" s="729"/>
      <c r="BI32" s="729"/>
      <c r="BJ32" s="729"/>
      <c r="BK32" s="729"/>
      <c r="BL32" s="729"/>
      <c r="BM32" s="730">
        <v>98.7</v>
      </c>
      <c r="BN32" s="729"/>
      <c r="BO32" s="729"/>
      <c r="BP32" s="729"/>
      <c r="BQ32" s="731"/>
      <c r="BR32" s="728">
        <v>99.9</v>
      </c>
      <c r="BS32" s="729"/>
      <c r="BT32" s="729"/>
      <c r="BU32" s="729"/>
      <c r="BV32" s="729"/>
      <c r="BW32" s="729"/>
      <c r="BX32" s="730">
        <v>98.6</v>
      </c>
      <c r="BY32" s="729"/>
      <c r="BZ32" s="729"/>
      <c r="CA32" s="729"/>
      <c r="CB32" s="731"/>
      <c r="CD32" s="726"/>
      <c r="CE32" s="727"/>
      <c r="CF32" s="674" t="s">
        <v>314</v>
      </c>
      <c r="CG32" s="675"/>
      <c r="CH32" s="675"/>
      <c r="CI32" s="675"/>
      <c r="CJ32" s="675"/>
      <c r="CK32" s="675"/>
      <c r="CL32" s="675"/>
      <c r="CM32" s="675"/>
      <c r="CN32" s="675"/>
      <c r="CO32" s="675"/>
      <c r="CP32" s="675"/>
      <c r="CQ32" s="676"/>
      <c r="CR32" s="659">
        <v>18</v>
      </c>
      <c r="CS32" s="660"/>
      <c r="CT32" s="660"/>
      <c r="CU32" s="660"/>
      <c r="CV32" s="660"/>
      <c r="CW32" s="660"/>
      <c r="CX32" s="660"/>
      <c r="CY32" s="661"/>
      <c r="CZ32" s="664">
        <v>0</v>
      </c>
      <c r="DA32" s="695"/>
      <c r="DB32" s="695"/>
      <c r="DC32" s="697"/>
      <c r="DD32" s="668">
        <v>18</v>
      </c>
      <c r="DE32" s="660"/>
      <c r="DF32" s="660"/>
      <c r="DG32" s="660"/>
      <c r="DH32" s="660"/>
      <c r="DI32" s="660"/>
      <c r="DJ32" s="660"/>
      <c r="DK32" s="661"/>
      <c r="DL32" s="668">
        <v>18</v>
      </c>
      <c r="DM32" s="660"/>
      <c r="DN32" s="660"/>
      <c r="DO32" s="660"/>
      <c r="DP32" s="660"/>
      <c r="DQ32" s="660"/>
      <c r="DR32" s="660"/>
      <c r="DS32" s="660"/>
      <c r="DT32" s="660"/>
      <c r="DU32" s="660"/>
      <c r="DV32" s="661"/>
      <c r="DW32" s="664">
        <v>0</v>
      </c>
      <c r="DX32" s="695"/>
      <c r="DY32" s="695"/>
      <c r="DZ32" s="695"/>
      <c r="EA32" s="695"/>
      <c r="EB32" s="695"/>
      <c r="EC32" s="696"/>
    </row>
    <row r="33" spans="2:133" ht="11.25" customHeight="1" x14ac:dyDescent="0.15">
      <c r="B33" s="656" t="s">
        <v>315</v>
      </c>
      <c r="C33" s="657"/>
      <c r="D33" s="657"/>
      <c r="E33" s="657"/>
      <c r="F33" s="657"/>
      <c r="G33" s="657"/>
      <c r="H33" s="657"/>
      <c r="I33" s="657"/>
      <c r="J33" s="657"/>
      <c r="K33" s="657"/>
      <c r="L33" s="657"/>
      <c r="M33" s="657"/>
      <c r="N33" s="657"/>
      <c r="O33" s="657"/>
      <c r="P33" s="657"/>
      <c r="Q33" s="658"/>
      <c r="R33" s="659">
        <v>108026</v>
      </c>
      <c r="S33" s="660"/>
      <c r="T33" s="660"/>
      <c r="U33" s="660"/>
      <c r="V33" s="660"/>
      <c r="W33" s="660"/>
      <c r="X33" s="660"/>
      <c r="Y33" s="661"/>
      <c r="Z33" s="662">
        <v>3.6</v>
      </c>
      <c r="AA33" s="662"/>
      <c r="AB33" s="662"/>
      <c r="AC33" s="662"/>
      <c r="AD33" s="663" t="s">
        <v>229</v>
      </c>
      <c r="AE33" s="663"/>
      <c r="AF33" s="663"/>
      <c r="AG33" s="663"/>
      <c r="AH33" s="663"/>
      <c r="AI33" s="663"/>
      <c r="AJ33" s="663"/>
      <c r="AK33" s="663"/>
      <c r="AL33" s="664" t="s">
        <v>229</v>
      </c>
      <c r="AM33" s="665"/>
      <c r="AN33" s="665"/>
      <c r="AO33" s="666"/>
      <c r="AP33" s="212"/>
      <c r="AQ33" s="213"/>
      <c r="AR33" s="209"/>
      <c r="AS33" s="210"/>
      <c r="AT33" s="210"/>
      <c r="AU33" s="210"/>
      <c r="AV33" s="210"/>
      <c r="AW33" s="210"/>
      <c r="AX33" s="210"/>
      <c r="AY33" s="210"/>
      <c r="AZ33" s="210"/>
      <c r="BA33" s="210"/>
      <c r="BB33" s="210"/>
      <c r="BC33" s="210"/>
      <c r="BD33" s="210"/>
      <c r="BE33" s="210"/>
      <c r="BF33" s="210"/>
      <c r="BG33" s="213"/>
      <c r="BH33" s="213"/>
      <c r="BI33" s="213"/>
      <c r="BJ33" s="213"/>
      <c r="BK33" s="213"/>
      <c r="BL33" s="213"/>
      <c r="BM33" s="213"/>
      <c r="BN33" s="213"/>
      <c r="BO33" s="213"/>
      <c r="BP33" s="213"/>
      <c r="BQ33" s="213"/>
      <c r="BR33" s="213"/>
      <c r="BS33" s="213"/>
      <c r="BT33" s="213"/>
      <c r="BU33" s="213"/>
      <c r="BV33" s="213"/>
      <c r="BW33" s="213"/>
      <c r="BX33" s="213"/>
      <c r="BY33" s="213"/>
      <c r="BZ33" s="213"/>
      <c r="CA33" s="213"/>
      <c r="CB33" s="213"/>
      <c r="CD33" s="674" t="s">
        <v>316</v>
      </c>
      <c r="CE33" s="675"/>
      <c r="CF33" s="675"/>
      <c r="CG33" s="675"/>
      <c r="CH33" s="675"/>
      <c r="CI33" s="675"/>
      <c r="CJ33" s="675"/>
      <c r="CK33" s="675"/>
      <c r="CL33" s="675"/>
      <c r="CM33" s="675"/>
      <c r="CN33" s="675"/>
      <c r="CO33" s="675"/>
      <c r="CP33" s="675"/>
      <c r="CQ33" s="676"/>
      <c r="CR33" s="659">
        <v>1364211</v>
      </c>
      <c r="CS33" s="683"/>
      <c r="CT33" s="683"/>
      <c r="CU33" s="683"/>
      <c r="CV33" s="683"/>
      <c r="CW33" s="683"/>
      <c r="CX33" s="683"/>
      <c r="CY33" s="684"/>
      <c r="CZ33" s="664">
        <v>49.3</v>
      </c>
      <c r="DA33" s="695"/>
      <c r="DB33" s="695"/>
      <c r="DC33" s="697"/>
      <c r="DD33" s="668">
        <v>634400</v>
      </c>
      <c r="DE33" s="683"/>
      <c r="DF33" s="683"/>
      <c r="DG33" s="683"/>
      <c r="DH33" s="683"/>
      <c r="DI33" s="683"/>
      <c r="DJ33" s="683"/>
      <c r="DK33" s="684"/>
      <c r="DL33" s="668">
        <v>421840</v>
      </c>
      <c r="DM33" s="683"/>
      <c r="DN33" s="683"/>
      <c r="DO33" s="683"/>
      <c r="DP33" s="683"/>
      <c r="DQ33" s="683"/>
      <c r="DR33" s="683"/>
      <c r="DS33" s="683"/>
      <c r="DT33" s="683"/>
      <c r="DU33" s="683"/>
      <c r="DV33" s="684"/>
      <c r="DW33" s="664">
        <v>37.1</v>
      </c>
      <c r="DX33" s="695"/>
      <c r="DY33" s="695"/>
      <c r="DZ33" s="695"/>
      <c r="EA33" s="695"/>
      <c r="EB33" s="695"/>
      <c r="EC33" s="696"/>
    </row>
    <row r="34" spans="2:133" ht="11.25" customHeight="1" x14ac:dyDescent="0.15">
      <c r="B34" s="656" t="s">
        <v>317</v>
      </c>
      <c r="C34" s="657"/>
      <c r="D34" s="657"/>
      <c r="E34" s="657"/>
      <c r="F34" s="657"/>
      <c r="G34" s="657"/>
      <c r="H34" s="657"/>
      <c r="I34" s="657"/>
      <c r="J34" s="657"/>
      <c r="K34" s="657"/>
      <c r="L34" s="657"/>
      <c r="M34" s="657"/>
      <c r="N34" s="657"/>
      <c r="O34" s="657"/>
      <c r="P34" s="657"/>
      <c r="Q34" s="658"/>
      <c r="R34" s="659">
        <v>27515</v>
      </c>
      <c r="S34" s="660"/>
      <c r="T34" s="660"/>
      <c r="U34" s="660"/>
      <c r="V34" s="660"/>
      <c r="W34" s="660"/>
      <c r="X34" s="660"/>
      <c r="Y34" s="661"/>
      <c r="Z34" s="662">
        <v>0.9</v>
      </c>
      <c r="AA34" s="662"/>
      <c r="AB34" s="662"/>
      <c r="AC34" s="662"/>
      <c r="AD34" s="663">
        <v>3357</v>
      </c>
      <c r="AE34" s="663"/>
      <c r="AF34" s="663"/>
      <c r="AG34" s="663"/>
      <c r="AH34" s="663"/>
      <c r="AI34" s="663"/>
      <c r="AJ34" s="663"/>
      <c r="AK34" s="663"/>
      <c r="AL34" s="664">
        <v>0.3</v>
      </c>
      <c r="AM34" s="665"/>
      <c r="AN34" s="665"/>
      <c r="AO34" s="666"/>
      <c r="AP34" s="214"/>
      <c r="AQ34" s="638" t="s">
        <v>318</v>
      </c>
      <c r="AR34" s="639"/>
      <c r="AS34" s="639"/>
      <c r="AT34" s="639"/>
      <c r="AU34" s="639"/>
      <c r="AV34" s="639"/>
      <c r="AW34" s="639"/>
      <c r="AX34" s="639"/>
      <c r="AY34" s="639"/>
      <c r="AZ34" s="639"/>
      <c r="BA34" s="639"/>
      <c r="BB34" s="639"/>
      <c r="BC34" s="639"/>
      <c r="BD34" s="639"/>
      <c r="BE34" s="639"/>
      <c r="BF34" s="640"/>
      <c r="BG34" s="638" t="s">
        <v>319</v>
      </c>
      <c r="BH34" s="639"/>
      <c r="BI34" s="639"/>
      <c r="BJ34" s="639"/>
      <c r="BK34" s="639"/>
      <c r="BL34" s="639"/>
      <c r="BM34" s="639"/>
      <c r="BN34" s="639"/>
      <c r="BO34" s="639"/>
      <c r="BP34" s="639"/>
      <c r="BQ34" s="639"/>
      <c r="BR34" s="639"/>
      <c r="BS34" s="639"/>
      <c r="BT34" s="639"/>
      <c r="BU34" s="639"/>
      <c r="BV34" s="639"/>
      <c r="BW34" s="639"/>
      <c r="BX34" s="639"/>
      <c r="BY34" s="639"/>
      <c r="BZ34" s="639"/>
      <c r="CA34" s="639"/>
      <c r="CB34" s="640"/>
      <c r="CD34" s="674" t="s">
        <v>320</v>
      </c>
      <c r="CE34" s="675"/>
      <c r="CF34" s="675"/>
      <c r="CG34" s="675"/>
      <c r="CH34" s="675"/>
      <c r="CI34" s="675"/>
      <c r="CJ34" s="675"/>
      <c r="CK34" s="675"/>
      <c r="CL34" s="675"/>
      <c r="CM34" s="675"/>
      <c r="CN34" s="675"/>
      <c r="CO34" s="675"/>
      <c r="CP34" s="675"/>
      <c r="CQ34" s="676"/>
      <c r="CR34" s="659">
        <v>483454</v>
      </c>
      <c r="CS34" s="660"/>
      <c r="CT34" s="660"/>
      <c r="CU34" s="660"/>
      <c r="CV34" s="660"/>
      <c r="CW34" s="660"/>
      <c r="CX34" s="660"/>
      <c r="CY34" s="661"/>
      <c r="CZ34" s="664">
        <v>17.5</v>
      </c>
      <c r="DA34" s="695"/>
      <c r="DB34" s="695"/>
      <c r="DC34" s="697"/>
      <c r="DD34" s="668">
        <v>297912</v>
      </c>
      <c r="DE34" s="660"/>
      <c r="DF34" s="660"/>
      <c r="DG34" s="660"/>
      <c r="DH34" s="660"/>
      <c r="DI34" s="660"/>
      <c r="DJ34" s="660"/>
      <c r="DK34" s="661"/>
      <c r="DL34" s="668">
        <v>146548</v>
      </c>
      <c r="DM34" s="660"/>
      <c r="DN34" s="660"/>
      <c r="DO34" s="660"/>
      <c r="DP34" s="660"/>
      <c r="DQ34" s="660"/>
      <c r="DR34" s="660"/>
      <c r="DS34" s="660"/>
      <c r="DT34" s="660"/>
      <c r="DU34" s="660"/>
      <c r="DV34" s="661"/>
      <c r="DW34" s="664">
        <v>12.9</v>
      </c>
      <c r="DX34" s="695"/>
      <c r="DY34" s="695"/>
      <c r="DZ34" s="695"/>
      <c r="EA34" s="695"/>
      <c r="EB34" s="695"/>
      <c r="EC34" s="696"/>
    </row>
    <row r="35" spans="2:133" ht="11.25" customHeight="1" x14ac:dyDescent="0.15">
      <c r="B35" s="656" t="s">
        <v>321</v>
      </c>
      <c r="C35" s="657"/>
      <c r="D35" s="657"/>
      <c r="E35" s="657"/>
      <c r="F35" s="657"/>
      <c r="G35" s="657"/>
      <c r="H35" s="657"/>
      <c r="I35" s="657"/>
      <c r="J35" s="657"/>
      <c r="K35" s="657"/>
      <c r="L35" s="657"/>
      <c r="M35" s="657"/>
      <c r="N35" s="657"/>
      <c r="O35" s="657"/>
      <c r="P35" s="657"/>
      <c r="Q35" s="658"/>
      <c r="R35" s="659">
        <v>477800</v>
      </c>
      <c r="S35" s="660"/>
      <c r="T35" s="660"/>
      <c r="U35" s="660"/>
      <c r="V35" s="660"/>
      <c r="W35" s="660"/>
      <c r="X35" s="660"/>
      <c r="Y35" s="661"/>
      <c r="Z35" s="662">
        <v>15.8</v>
      </c>
      <c r="AA35" s="662"/>
      <c r="AB35" s="662"/>
      <c r="AC35" s="662"/>
      <c r="AD35" s="663" t="s">
        <v>229</v>
      </c>
      <c r="AE35" s="663"/>
      <c r="AF35" s="663"/>
      <c r="AG35" s="663"/>
      <c r="AH35" s="663"/>
      <c r="AI35" s="663"/>
      <c r="AJ35" s="663"/>
      <c r="AK35" s="663"/>
      <c r="AL35" s="664" t="s">
        <v>229</v>
      </c>
      <c r="AM35" s="665"/>
      <c r="AN35" s="665"/>
      <c r="AO35" s="666"/>
      <c r="AP35" s="214"/>
      <c r="AQ35" s="732" t="s">
        <v>322</v>
      </c>
      <c r="AR35" s="733"/>
      <c r="AS35" s="733"/>
      <c r="AT35" s="733"/>
      <c r="AU35" s="733"/>
      <c r="AV35" s="733"/>
      <c r="AW35" s="733"/>
      <c r="AX35" s="733"/>
      <c r="AY35" s="734"/>
      <c r="AZ35" s="648">
        <v>480711</v>
      </c>
      <c r="BA35" s="649"/>
      <c r="BB35" s="649"/>
      <c r="BC35" s="649"/>
      <c r="BD35" s="649"/>
      <c r="BE35" s="649"/>
      <c r="BF35" s="735"/>
      <c r="BG35" s="670" t="s">
        <v>323</v>
      </c>
      <c r="BH35" s="671"/>
      <c r="BI35" s="671"/>
      <c r="BJ35" s="671"/>
      <c r="BK35" s="671"/>
      <c r="BL35" s="671"/>
      <c r="BM35" s="671"/>
      <c r="BN35" s="671"/>
      <c r="BO35" s="671"/>
      <c r="BP35" s="671"/>
      <c r="BQ35" s="671"/>
      <c r="BR35" s="671"/>
      <c r="BS35" s="671"/>
      <c r="BT35" s="671"/>
      <c r="BU35" s="672"/>
      <c r="BV35" s="648">
        <v>15493</v>
      </c>
      <c r="BW35" s="649"/>
      <c r="BX35" s="649"/>
      <c r="BY35" s="649"/>
      <c r="BZ35" s="649"/>
      <c r="CA35" s="649"/>
      <c r="CB35" s="735"/>
      <c r="CD35" s="674" t="s">
        <v>324</v>
      </c>
      <c r="CE35" s="675"/>
      <c r="CF35" s="675"/>
      <c r="CG35" s="675"/>
      <c r="CH35" s="675"/>
      <c r="CI35" s="675"/>
      <c r="CJ35" s="675"/>
      <c r="CK35" s="675"/>
      <c r="CL35" s="675"/>
      <c r="CM35" s="675"/>
      <c r="CN35" s="675"/>
      <c r="CO35" s="675"/>
      <c r="CP35" s="675"/>
      <c r="CQ35" s="676"/>
      <c r="CR35" s="659">
        <v>11299</v>
      </c>
      <c r="CS35" s="683"/>
      <c r="CT35" s="683"/>
      <c r="CU35" s="683"/>
      <c r="CV35" s="683"/>
      <c r="CW35" s="683"/>
      <c r="CX35" s="683"/>
      <c r="CY35" s="684"/>
      <c r="CZ35" s="664">
        <v>0.4</v>
      </c>
      <c r="DA35" s="695"/>
      <c r="DB35" s="695"/>
      <c r="DC35" s="697"/>
      <c r="DD35" s="668">
        <v>10495</v>
      </c>
      <c r="DE35" s="683"/>
      <c r="DF35" s="683"/>
      <c r="DG35" s="683"/>
      <c r="DH35" s="683"/>
      <c r="DI35" s="683"/>
      <c r="DJ35" s="683"/>
      <c r="DK35" s="684"/>
      <c r="DL35" s="668">
        <v>10276</v>
      </c>
      <c r="DM35" s="683"/>
      <c r="DN35" s="683"/>
      <c r="DO35" s="683"/>
      <c r="DP35" s="683"/>
      <c r="DQ35" s="683"/>
      <c r="DR35" s="683"/>
      <c r="DS35" s="683"/>
      <c r="DT35" s="683"/>
      <c r="DU35" s="683"/>
      <c r="DV35" s="684"/>
      <c r="DW35" s="664">
        <v>0.9</v>
      </c>
      <c r="DX35" s="695"/>
      <c r="DY35" s="695"/>
      <c r="DZ35" s="695"/>
      <c r="EA35" s="695"/>
      <c r="EB35" s="695"/>
      <c r="EC35" s="696"/>
    </row>
    <row r="36" spans="2:133" ht="11.25" customHeight="1" x14ac:dyDescent="0.15">
      <c r="B36" s="656" t="s">
        <v>325</v>
      </c>
      <c r="C36" s="657"/>
      <c r="D36" s="657"/>
      <c r="E36" s="657"/>
      <c r="F36" s="657"/>
      <c r="G36" s="657"/>
      <c r="H36" s="657"/>
      <c r="I36" s="657"/>
      <c r="J36" s="657"/>
      <c r="K36" s="657"/>
      <c r="L36" s="657"/>
      <c r="M36" s="657"/>
      <c r="N36" s="657"/>
      <c r="O36" s="657"/>
      <c r="P36" s="657"/>
      <c r="Q36" s="658"/>
      <c r="R36" s="659" t="s">
        <v>229</v>
      </c>
      <c r="S36" s="660"/>
      <c r="T36" s="660"/>
      <c r="U36" s="660"/>
      <c r="V36" s="660"/>
      <c r="W36" s="660"/>
      <c r="X36" s="660"/>
      <c r="Y36" s="661"/>
      <c r="Z36" s="662" t="s">
        <v>123</v>
      </c>
      <c r="AA36" s="662"/>
      <c r="AB36" s="662"/>
      <c r="AC36" s="662"/>
      <c r="AD36" s="663" t="s">
        <v>123</v>
      </c>
      <c r="AE36" s="663"/>
      <c r="AF36" s="663"/>
      <c r="AG36" s="663"/>
      <c r="AH36" s="663"/>
      <c r="AI36" s="663"/>
      <c r="AJ36" s="663"/>
      <c r="AK36" s="663"/>
      <c r="AL36" s="664" t="s">
        <v>123</v>
      </c>
      <c r="AM36" s="665"/>
      <c r="AN36" s="665"/>
      <c r="AO36" s="666"/>
      <c r="AQ36" s="736" t="s">
        <v>326</v>
      </c>
      <c r="AR36" s="737"/>
      <c r="AS36" s="737"/>
      <c r="AT36" s="737"/>
      <c r="AU36" s="737"/>
      <c r="AV36" s="737"/>
      <c r="AW36" s="737"/>
      <c r="AX36" s="737"/>
      <c r="AY36" s="738"/>
      <c r="AZ36" s="659">
        <v>18400</v>
      </c>
      <c r="BA36" s="660"/>
      <c r="BB36" s="660"/>
      <c r="BC36" s="660"/>
      <c r="BD36" s="683"/>
      <c r="BE36" s="683"/>
      <c r="BF36" s="718"/>
      <c r="BG36" s="674" t="s">
        <v>327</v>
      </c>
      <c r="BH36" s="675"/>
      <c r="BI36" s="675"/>
      <c r="BJ36" s="675"/>
      <c r="BK36" s="675"/>
      <c r="BL36" s="675"/>
      <c r="BM36" s="675"/>
      <c r="BN36" s="675"/>
      <c r="BO36" s="675"/>
      <c r="BP36" s="675"/>
      <c r="BQ36" s="675"/>
      <c r="BR36" s="675"/>
      <c r="BS36" s="675"/>
      <c r="BT36" s="675"/>
      <c r="BU36" s="676"/>
      <c r="BV36" s="659">
        <v>13960</v>
      </c>
      <c r="BW36" s="660"/>
      <c r="BX36" s="660"/>
      <c r="BY36" s="660"/>
      <c r="BZ36" s="660"/>
      <c r="CA36" s="660"/>
      <c r="CB36" s="669"/>
      <c r="CD36" s="674" t="s">
        <v>328</v>
      </c>
      <c r="CE36" s="675"/>
      <c r="CF36" s="675"/>
      <c r="CG36" s="675"/>
      <c r="CH36" s="675"/>
      <c r="CI36" s="675"/>
      <c r="CJ36" s="675"/>
      <c r="CK36" s="675"/>
      <c r="CL36" s="675"/>
      <c r="CM36" s="675"/>
      <c r="CN36" s="675"/>
      <c r="CO36" s="675"/>
      <c r="CP36" s="675"/>
      <c r="CQ36" s="676"/>
      <c r="CR36" s="659">
        <v>323069</v>
      </c>
      <c r="CS36" s="660"/>
      <c r="CT36" s="660"/>
      <c r="CU36" s="660"/>
      <c r="CV36" s="660"/>
      <c r="CW36" s="660"/>
      <c r="CX36" s="660"/>
      <c r="CY36" s="661"/>
      <c r="CZ36" s="664">
        <v>11.7</v>
      </c>
      <c r="DA36" s="695"/>
      <c r="DB36" s="695"/>
      <c r="DC36" s="697"/>
      <c r="DD36" s="668">
        <v>272943</v>
      </c>
      <c r="DE36" s="660"/>
      <c r="DF36" s="660"/>
      <c r="DG36" s="660"/>
      <c r="DH36" s="660"/>
      <c r="DI36" s="660"/>
      <c r="DJ36" s="660"/>
      <c r="DK36" s="661"/>
      <c r="DL36" s="668">
        <v>214982</v>
      </c>
      <c r="DM36" s="660"/>
      <c r="DN36" s="660"/>
      <c r="DO36" s="660"/>
      <c r="DP36" s="660"/>
      <c r="DQ36" s="660"/>
      <c r="DR36" s="660"/>
      <c r="DS36" s="660"/>
      <c r="DT36" s="660"/>
      <c r="DU36" s="660"/>
      <c r="DV36" s="661"/>
      <c r="DW36" s="664">
        <v>18.899999999999999</v>
      </c>
      <c r="DX36" s="695"/>
      <c r="DY36" s="695"/>
      <c r="DZ36" s="695"/>
      <c r="EA36" s="695"/>
      <c r="EB36" s="695"/>
      <c r="EC36" s="696"/>
    </row>
    <row r="37" spans="2:133" ht="11.25" customHeight="1" x14ac:dyDescent="0.15">
      <c r="B37" s="656" t="s">
        <v>329</v>
      </c>
      <c r="C37" s="657"/>
      <c r="D37" s="657"/>
      <c r="E37" s="657"/>
      <c r="F37" s="657"/>
      <c r="G37" s="657"/>
      <c r="H37" s="657"/>
      <c r="I37" s="657"/>
      <c r="J37" s="657"/>
      <c r="K37" s="657"/>
      <c r="L37" s="657"/>
      <c r="M37" s="657"/>
      <c r="N37" s="657"/>
      <c r="O37" s="657"/>
      <c r="P37" s="657"/>
      <c r="Q37" s="658"/>
      <c r="R37" s="659" t="s">
        <v>229</v>
      </c>
      <c r="S37" s="660"/>
      <c r="T37" s="660"/>
      <c r="U37" s="660"/>
      <c r="V37" s="660"/>
      <c r="W37" s="660"/>
      <c r="X37" s="660"/>
      <c r="Y37" s="661"/>
      <c r="Z37" s="662" t="s">
        <v>229</v>
      </c>
      <c r="AA37" s="662"/>
      <c r="AB37" s="662"/>
      <c r="AC37" s="662"/>
      <c r="AD37" s="663" t="s">
        <v>229</v>
      </c>
      <c r="AE37" s="663"/>
      <c r="AF37" s="663"/>
      <c r="AG37" s="663"/>
      <c r="AH37" s="663"/>
      <c r="AI37" s="663"/>
      <c r="AJ37" s="663"/>
      <c r="AK37" s="663"/>
      <c r="AL37" s="664" t="s">
        <v>229</v>
      </c>
      <c r="AM37" s="665"/>
      <c r="AN37" s="665"/>
      <c r="AO37" s="666"/>
      <c r="AQ37" s="736" t="s">
        <v>330</v>
      </c>
      <c r="AR37" s="737"/>
      <c r="AS37" s="737"/>
      <c r="AT37" s="737"/>
      <c r="AU37" s="737"/>
      <c r="AV37" s="737"/>
      <c r="AW37" s="737"/>
      <c r="AX37" s="737"/>
      <c r="AY37" s="738"/>
      <c r="AZ37" s="659" t="s">
        <v>229</v>
      </c>
      <c r="BA37" s="660"/>
      <c r="BB37" s="660"/>
      <c r="BC37" s="660"/>
      <c r="BD37" s="683"/>
      <c r="BE37" s="683"/>
      <c r="BF37" s="718"/>
      <c r="BG37" s="674" t="s">
        <v>331</v>
      </c>
      <c r="BH37" s="675"/>
      <c r="BI37" s="675"/>
      <c r="BJ37" s="675"/>
      <c r="BK37" s="675"/>
      <c r="BL37" s="675"/>
      <c r="BM37" s="675"/>
      <c r="BN37" s="675"/>
      <c r="BO37" s="675"/>
      <c r="BP37" s="675"/>
      <c r="BQ37" s="675"/>
      <c r="BR37" s="675"/>
      <c r="BS37" s="675"/>
      <c r="BT37" s="675"/>
      <c r="BU37" s="676"/>
      <c r="BV37" s="659">
        <v>233</v>
      </c>
      <c r="BW37" s="660"/>
      <c r="BX37" s="660"/>
      <c r="BY37" s="660"/>
      <c r="BZ37" s="660"/>
      <c r="CA37" s="660"/>
      <c r="CB37" s="669"/>
      <c r="CD37" s="674" t="s">
        <v>332</v>
      </c>
      <c r="CE37" s="675"/>
      <c r="CF37" s="675"/>
      <c r="CG37" s="675"/>
      <c r="CH37" s="675"/>
      <c r="CI37" s="675"/>
      <c r="CJ37" s="675"/>
      <c r="CK37" s="675"/>
      <c r="CL37" s="675"/>
      <c r="CM37" s="675"/>
      <c r="CN37" s="675"/>
      <c r="CO37" s="675"/>
      <c r="CP37" s="675"/>
      <c r="CQ37" s="676"/>
      <c r="CR37" s="659">
        <v>183126</v>
      </c>
      <c r="CS37" s="683"/>
      <c r="CT37" s="683"/>
      <c r="CU37" s="683"/>
      <c r="CV37" s="683"/>
      <c r="CW37" s="683"/>
      <c r="CX37" s="683"/>
      <c r="CY37" s="684"/>
      <c r="CZ37" s="664">
        <v>6.6</v>
      </c>
      <c r="DA37" s="695"/>
      <c r="DB37" s="695"/>
      <c r="DC37" s="697"/>
      <c r="DD37" s="668">
        <v>177935</v>
      </c>
      <c r="DE37" s="683"/>
      <c r="DF37" s="683"/>
      <c r="DG37" s="683"/>
      <c r="DH37" s="683"/>
      <c r="DI37" s="683"/>
      <c r="DJ37" s="683"/>
      <c r="DK37" s="684"/>
      <c r="DL37" s="668">
        <v>177935</v>
      </c>
      <c r="DM37" s="683"/>
      <c r="DN37" s="683"/>
      <c r="DO37" s="683"/>
      <c r="DP37" s="683"/>
      <c r="DQ37" s="683"/>
      <c r="DR37" s="683"/>
      <c r="DS37" s="683"/>
      <c r="DT37" s="683"/>
      <c r="DU37" s="683"/>
      <c r="DV37" s="684"/>
      <c r="DW37" s="664">
        <v>15.7</v>
      </c>
      <c r="DX37" s="695"/>
      <c r="DY37" s="695"/>
      <c r="DZ37" s="695"/>
      <c r="EA37" s="695"/>
      <c r="EB37" s="695"/>
      <c r="EC37" s="696"/>
    </row>
    <row r="38" spans="2:133" ht="11.25" customHeight="1" x14ac:dyDescent="0.15">
      <c r="B38" s="704" t="s">
        <v>333</v>
      </c>
      <c r="C38" s="705"/>
      <c r="D38" s="705"/>
      <c r="E38" s="705"/>
      <c r="F38" s="705"/>
      <c r="G38" s="705"/>
      <c r="H38" s="705"/>
      <c r="I38" s="705"/>
      <c r="J38" s="705"/>
      <c r="K38" s="705"/>
      <c r="L38" s="705"/>
      <c r="M38" s="705"/>
      <c r="N38" s="705"/>
      <c r="O38" s="705"/>
      <c r="P38" s="705"/>
      <c r="Q38" s="706"/>
      <c r="R38" s="739">
        <v>3030922</v>
      </c>
      <c r="S38" s="740"/>
      <c r="T38" s="740"/>
      <c r="U38" s="740"/>
      <c r="V38" s="740"/>
      <c r="W38" s="740"/>
      <c r="X38" s="740"/>
      <c r="Y38" s="741"/>
      <c r="Z38" s="742">
        <v>100</v>
      </c>
      <c r="AA38" s="742"/>
      <c r="AB38" s="742"/>
      <c r="AC38" s="742"/>
      <c r="AD38" s="743">
        <v>1135635</v>
      </c>
      <c r="AE38" s="743"/>
      <c r="AF38" s="743"/>
      <c r="AG38" s="743"/>
      <c r="AH38" s="743"/>
      <c r="AI38" s="743"/>
      <c r="AJ38" s="743"/>
      <c r="AK38" s="743"/>
      <c r="AL38" s="744">
        <v>100</v>
      </c>
      <c r="AM38" s="730"/>
      <c r="AN38" s="730"/>
      <c r="AO38" s="745"/>
      <c r="AQ38" s="736" t="s">
        <v>334</v>
      </c>
      <c r="AR38" s="737"/>
      <c r="AS38" s="737"/>
      <c r="AT38" s="737"/>
      <c r="AU38" s="737"/>
      <c r="AV38" s="737"/>
      <c r="AW38" s="737"/>
      <c r="AX38" s="737"/>
      <c r="AY38" s="738"/>
      <c r="AZ38" s="659" t="s">
        <v>229</v>
      </c>
      <c r="BA38" s="660"/>
      <c r="BB38" s="660"/>
      <c r="BC38" s="660"/>
      <c r="BD38" s="683"/>
      <c r="BE38" s="683"/>
      <c r="BF38" s="718"/>
      <c r="BG38" s="674" t="s">
        <v>335</v>
      </c>
      <c r="BH38" s="675"/>
      <c r="BI38" s="675"/>
      <c r="BJ38" s="675"/>
      <c r="BK38" s="675"/>
      <c r="BL38" s="675"/>
      <c r="BM38" s="675"/>
      <c r="BN38" s="675"/>
      <c r="BO38" s="675"/>
      <c r="BP38" s="675"/>
      <c r="BQ38" s="675"/>
      <c r="BR38" s="675"/>
      <c r="BS38" s="675"/>
      <c r="BT38" s="675"/>
      <c r="BU38" s="676"/>
      <c r="BV38" s="659">
        <v>356</v>
      </c>
      <c r="BW38" s="660"/>
      <c r="BX38" s="660"/>
      <c r="BY38" s="660"/>
      <c r="BZ38" s="660"/>
      <c r="CA38" s="660"/>
      <c r="CB38" s="669"/>
      <c r="CD38" s="674" t="s">
        <v>336</v>
      </c>
      <c r="CE38" s="675"/>
      <c r="CF38" s="675"/>
      <c r="CG38" s="675"/>
      <c r="CH38" s="675"/>
      <c r="CI38" s="675"/>
      <c r="CJ38" s="675"/>
      <c r="CK38" s="675"/>
      <c r="CL38" s="675"/>
      <c r="CM38" s="675"/>
      <c r="CN38" s="675"/>
      <c r="CO38" s="675"/>
      <c r="CP38" s="675"/>
      <c r="CQ38" s="676"/>
      <c r="CR38" s="659">
        <v>480711</v>
      </c>
      <c r="CS38" s="660"/>
      <c r="CT38" s="660"/>
      <c r="CU38" s="660"/>
      <c r="CV38" s="660"/>
      <c r="CW38" s="660"/>
      <c r="CX38" s="660"/>
      <c r="CY38" s="661"/>
      <c r="CZ38" s="664">
        <v>17.399999999999999</v>
      </c>
      <c r="DA38" s="695"/>
      <c r="DB38" s="695"/>
      <c r="DC38" s="697"/>
      <c r="DD38" s="668">
        <v>52167</v>
      </c>
      <c r="DE38" s="660"/>
      <c r="DF38" s="660"/>
      <c r="DG38" s="660"/>
      <c r="DH38" s="660"/>
      <c r="DI38" s="660"/>
      <c r="DJ38" s="660"/>
      <c r="DK38" s="661"/>
      <c r="DL38" s="668">
        <v>49434</v>
      </c>
      <c r="DM38" s="660"/>
      <c r="DN38" s="660"/>
      <c r="DO38" s="660"/>
      <c r="DP38" s="660"/>
      <c r="DQ38" s="660"/>
      <c r="DR38" s="660"/>
      <c r="DS38" s="660"/>
      <c r="DT38" s="660"/>
      <c r="DU38" s="660"/>
      <c r="DV38" s="661"/>
      <c r="DW38" s="664">
        <v>4.4000000000000004</v>
      </c>
      <c r="DX38" s="695"/>
      <c r="DY38" s="695"/>
      <c r="DZ38" s="695"/>
      <c r="EA38" s="695"/>
      <c r="EB38" s="695"/>
      <c r="EC38" s="696"/>
    </row>
    <row r="39" spans="2:133" ht="11.25" customHeight="1" x14ac:dyDescent="0.15">
      <c r="AQ39" s="736" t="s">
        <v>337</v>
      </c>
      <c r="AR39" s="737"/>
      <c r="AS39" s="737"/>
      <c r="AT39" s="737"/>
      <c r="AU39" s="737"/>
      <c r="AV39" s="737"/>
      <c r="AW39" s="737"/>
      <c r="AX39" s="737"/>
      <c r="AY39" s="738"/>
      <c r="AZ39" s="659" t="s">
        <v>123</v>
      </c>
      <c r="BA39" s="660"/>
      <c r="BB39" s="660"/>
      <c r="BC39" s="660"/>
      <c r="BD39" s="683"/>
      <c r="BE39" s="683"/>
      <c r="BF39" s="718"/>
      <c r="BG39" s="750" t="s">
        <v>338</v>
      </c>
      <c r="BH39" s="751"/>
      <c r="BI39" s="751"/>
      <c r="BJ39" s="751"/>
      <c r="BK39" s="751"/>
      <c r="BL39" s="215"/>
      <c r="BM39" s="675" t="s">
        <v>339</v>
      </c>
      <c r="BN39" s="675"/>
      <c r="BO39" s="675"/>
      <c r="BP39" s="675"/>
      <c r="BQ39" s="675"/>
      <c r="BR39" s="675"/>
      <c r="BS39" s="675"/>
      <c r="BT39" s="675"/>
      <c r="BU39" s="676"/>
      <c r="BV39" s="659">
        <v>83</v>
      </c>
      <c r="BW39" s="660"/>
      <c r="BX39" s="660"/>
      <c r="BY39" s="660"/>
      <c r="BZ39" s="660"/>
      <c r="CA39" s="660"/>
      <c r="CB39" s="669"/>
      <c r="CD39" s="674" t="s">
        <v>340</v>
      </c>
      <c r="CE39" s="675"/>
      <c r="CF39" s="675"/>
      <c r="CG39" s="675"/>
      <c r="CH39" s="675"/>
      <c r="CI39" s="675"/>
      <c r="CJ39" s="675"/>
      <c r="CK39" s="675"/>
      <c r="CL39" s="675"/>
      <c r="CM39" s="675"/>
      <c r="CN39" s="675"/>
      <c r="CO39" s="675"/>
      <c r="CP39" s="675"/>
      <c r="CQ39" s="676"/>
      <c r="CR39" s="659">
        <v>65078</v>
      </c>
      <c r="CS39" s="683"/>
      <c r="CT39" s="683"/>
      <c r="CU39" s="683"/>
      <c r="CV39" s="683"/>
      <c r="CW39" s="683"/>
      <c r="CX39" s="683"/>
      <c r="CY39" s="684"/>
      <c r="CZ39" s="664">
        <v>2.4</v>
      </c>
      <c r="DA39" s="695"/>
      <c r="DB39" s="695"/>
      <c r="DC39" s="697"/>
      <c r="DD39" s="668">
        <v>283</v>
      </c>
      <c r="DE39" s="683"/>
      <c r="DF39" s="683"/>
      <c r="DG39" s="683"/>
      <c r="DH39" s="683"/>
      <c r="DI39" s="683"/>
      <c r="DJ39" s="683"/>
      <c r="DK39" s="684"/>
      <c r="DL39" s="668" t="s">
        <v>123</v>
      </c>
      <c r="DM39" s="683"/>
      <c r="DN39" s="683"/>
      <c r="DO39" s="683"/>
      <c r="DP39" s="683"/>
      <c r="DQ39" s="683"/>
      <c r="DR39" s="683"/>
      <c r="DS39" s="683"/>
      <c r="DT39" s="683"/>
      <c r="DU39" s="683"/>
      <c r="DV39" s="684"/>
      <c r="DW39" s="664" t="s">
        <v>229</v>
      </c>
      <c r="DX39" s="695"/>
      <c r="DY39" s="695"/>
      <c r="DZ39" s="695"/>
      <c r="EA39" s="695"/>
      <c r="EB39" s="695"/>
      <c r="EC39" s="696"/>
    </row>
    <row r="40" spans="2:133" ht="11.25" customHeight="1" x14ac:dyDescent="0.15">
      <c r="AQ40" s="736" t="s">
        <v>341</v>
      </c>
      <c r="AR40" s="737"/>
      <c r="AS40" s="737"/>
      <c r="AT40" s="737"/>
      <c r="AU40" s="737"/>
      <c r="AV40" s="737"/>
      <c r="AW40" s="737"/>
      <c r="AX40" s="737"/>
      <c r="AY40" s="738"/>
      <c r="AZ40" s="659">
        <v>18225</v>
      </c>
      <c r="BA40" s="660"/>
      <c r="BB40" s="660"/>
      <c r="BC40" s="660"/>
      <c r="BD40" s="683"/>
      <c r="BE40" s="683"/>
      <c r="BF40" s="718"/>
      <c r="BG40" s="750"/>
      <c r="BH40" s="751"/>
      <c r="BI40" s="751"/>
      <c r="BJ40" s="751"/>
      <c r="BK40" s="751"/>
      <c r="BL40" s="215"/>
      <c r="BM40" s="675" t="s">
        <v>342</v>
      </c>
      <c r="BN40" s="675"/>
      <c r="BO40" s="675"/>
      <c r="BP40" s="675"/>
      <c r="BQ40" s="675"/>
      <c r="BR40" s="675"/>
      <c r="BS40" s="675"/>
      <c r="BT40" s="675"/>
      <c r="BU40" s="676"/>
      <c r="BV40" s="659">
        <v>119</v>
      </c>
      <c r="BW40" s="660"/>
      <c r="BX40" s="660"/>
      <c r="BY40" s="660"/>
      <c r="BZ40" s="660"/>
      <c r="CA40" s="660"/>
      <c r="CB40" s="669"/>
      <c r="CD40" s="674" t="s">
        <v>343</v>
      </c>
      <c r="CE40" s="675"/>
      <c r="CF40" s="675"/>
      <c r="CG40" s="675"/>
      <c r="CH40" s="675"/>
      <c r="CI40" s="675"/>
      <c r="CJ40" s="675"/>
      <c r="CK40" s="675"/>
      <c r="CL40" s="675"/>
      <c r="CM40" s="675"/>
      <c r="CN40" s="675"/>
      <c r="CO40" s="675"/>
      <c r="CP40" s="675"/>
      <c r="CQ40" s="676"/>
      <c r="CR40" s="659">
        <v>600</v>
      </c>
      <c r="CS40" s="660"/>
      <c r="CT40" s="660"/>
      <c r="CU40" s="660"/>
      <c r="CV40" s="660"/>
      <c r="CW40" s="660"/>
      <c r="CX40" s="660"/>
      <c r="CY40" s="661"/>
      <c r="CZ40" s="664">
        <v>0</v>
      </c>
      <c r="DA40" s="695"/>
      <c r="DB40" s="695"/>
      <c r="DC40" s="697"/>
      <c r="DD40" s="668">
        <v>600</v>
      </c>
      <c r="DE40" s="660"/>
      <c r="DF40" s="660"/>
      <c r="DG40" s="660"/>
      <c r="DH40" s="660"/>
      <c r="DI40" s="660"/>
      <c r="DJ40" s="660"/>
      <c r="DK40" s="661"/>
      <c r="DL40" s="668">
        <v>600</v>
      </c>
      <c r="DM40" s="660"/>
      <c r="DN40" s="660"/>
      <c r="DO40" s="660"/>
      <c r="DP40" s="660"/>
      <c r="DQ40" s="660"/>
      <c r="DR40" s="660"/>
      <c r="DS40" s="660"/>
      <c r="DT40" s="660"/>
      <c r="DU40" s="660"/>
      <c r="DV40" s="661"/>
      <c r="DW40" s="664">
        <v>0.1</v>
      </c>
      <c r="DX40" s="695"/>
      <c r="DY40" s="695"/>
      <c r="DZ40" s="695"/>
      <c r="EA40" s="695"/>
      <c r="EB40" s="695"/>
      <c r="EC40" s="696"/>
    </row>
    <row r="41" spans="2:133" ht="11.25" customHeight="1" x14ac:dyDescent="0.15">
      <c r="AQ41" s="746" t="s">
        <v>344</v>
      </c>
      <c r="AR41" s="747"/>
      <c r="AS41" s="747"/>
      <c r="AT41" s="747"/>
      <c r="AU41" s="747"/>
      <c r="AV41" s="747"/>
      <c r="AW41" s="747"/>
      <c r="AX41" s="747"/>
      <c r="AY41" s="748"/>
      <c r="AZ41" s="739">
        <v>444086</v>
      </c>
      <c r="BA41" s="740"/>
      <c r="BB41" s="740"/>
      <c r="BC41" s="740"/>
      <c r="BD41" s="729"/>
      <c r="BE41" s="729"/>
      <c r="BF41" s="731"/>
      <c r="BG41" s="752"/>
      <c r="BH41" s="753"/>
      <c r="BI41" s="753"/>
      <c r="BJ41" s="753"/>
      <c r="BK41" s="753"/>
      <c r="BL41" s="216"/>
      <c r="BM41" s="686" t="s">
        <v>345</v>
      </c>
      <c r="BN41" s="686"/>
      <c r="BO41" s="686"/>
      <c r="BP41" s="686"/>
      <c r="BQ41" s="686"/>
      <c r="BR41" s="686"/>
      <c r="BS41" s="686"/>
      <c r="BT41" s="686"/>
      <c r="BU41" s="687"/>
      <c r="BV41" s="739">
        <v>421</v>
      </c>
      <c r="BW41" s="740"/>
      <c r="BX41" s="740"/>
      <c r="BY41" s="740"/>
      <c r="BZ41" s="740"/>
      <c r="CA41" s="740"/>
      <c r="CB41" s="749"/>
      <c r="CD41" s="674" t="s">
        <v>346</v>
      </c>
      <c r="CE41" s="675"/>
      <c r="CF41" s="675"/>
      <c r="CG41" s="675"/>
      <c r="CH41" s="675"/>
      <c r="CI41" s="675"/>
      <c r="CJ41" s="675"/>
      <c r="CK41" s="675"/>
      <c r="CL41" s="675"/>
      <c r="CM41" s="675"/>
      <c r="CN41" s="675"/>
      <c r="CO41" s="675"/>
      <c r="CP41" s="675"/>
      <c r="CQ41" s="676"/>
      <c r="CR41" s="659" t="s">
        <v>123</v>
      </c>
      <c r="CS41" s="683"/>
      <c r="CT41" s="683"/>
      <c r="CU41" s="683"/>
      <c r="CV41" s="683"/>
      <c r="CW41" s="683"/>
      <c r="CX41" s="683"/>
      <c r="CY41" s="684"/>
      <c r="CZ41" s="664" t="s">
        <v>123</v>
      </c>
      <c r="DA41" s="695"/>
      <c r="DB41" s="695"/>
      <c r="DC41" s="697"/>
      <c r="DD41" s="668" t="s">
        <v>229</v>
      </c>
      <c r="DE41" s="683"/>
      <c r="DF41" s="683"/>
      <c r="DG41" s="683"/>
      <c r="DH41" s="683"/>
      <c r="DI41" s="683"/>
      <c r="DJ41" s="683"/>
      <c r="DK41" s="684"/>
      <c r="DL41" s="754"/>
      <c r="DM41" s="755"/>
      <c r="DN41" s="755"/>
      <c r="DO41" s="755"/>
      <c r="DP41" s="755"/>
      <c r="DQ41" s="755"/>
      <c r="DR41" s="755"/>
      <c r="DS41" s="755"/>
      <c r="DT41" s="755"/>
      <c r="DU41" s="755"/>
      <c r="DV41" s="756"/>
      <c r="DW41" s="757"/>
      <c r="DX41" s="758"/>
      <c r="DY41" s="758"/>
      <c r="DZ41" s="758"/>
      <c r="EA41" s="758"/>
      <c r="EB41" s="758"/>
      <c r="EC41" s="759"/>
    </row>
    <row r="42" spans="2:133" ht="11.25" customHeight="1" x14ac:dyDescent="0.15">
      <c r="B42" s="209" t="s">
        <v>347</v>
      </c>
      <c r="C42" s="209"/>
      <c r="D42" s="209"/>
      <c r="E42" s="209"/>
      <c r="F42" s="209"/>
      <c r="G42" s="209"/>
      <c r="H42" s="209"/>
      <c r="I42" s="209"/>
      <c r="J42" s="209"/>
      <c r="K42" s="209"/>
      <c r="L42" s="209"/>
      <c r="M42" s="209"/>
      <c r="N42" s="209"/>
      <c r="O42" s="209"/>
      <c r="P42" s="209"/>
      <c r="Q42" s="209"/>
      <c r="R42" s="217"/>
      <c r="S42" s="217"/>
      <c r="T42" s="217"/>
      <c r="U42" s="217"/>
      <c r="V42" s="217"/>
      <c r="W42" s="217"/>
      <c r="X42" s="217"/>
      <c r="Y42" s="217"/>
      <c r="Z42" s="217"/>
      <c r="AA42" s="217"/>
      <c r="AB42" s="217"/>
      <c r="AC42" s="217"/>
      <c r="AD42" s="217"/>
      <c r="AE42" s="217"/>
      <c r="AF42" s="217"/>
      <c r="AG42" s="217"/>
      <c r="AH42" s="217"/>
      <c r="AI42" s="217"/>
      <c r="AJ42" s="217"/>
      <c r="AK42" s="217"/>
      <c r="AL42" s="217"/>
      <c r="AM42" s="217"/>
      <c r="AN42" s="217"/>
      <c r="AO42" s="217"/>
      <c r="BV42" s="218"/>
      <c r="BW42" s="218"/>
      <c r="BX42" s="218"/>
      <c r="BY42" s="218"/>
      <c r="BZ42" s="218"/>
      <c r="CA42" s="218"/>
      <c r="CB42" s="218"/>
      <c r="CD42" s="656" t="s">
        <v>348</v>
      </c>
      <c r="CE42" s="657"/>
      <c r="CF42" s="657"/>
      <c r="CG42" s="657"/>
      <c r="CH42" s="657"/>
      <c r="CI42" s="657"/>
      <c r="CJ42" s="657"/>
      <c r="CK42" s="657"/>
      <c r="CL42" s="657"/>
      <c r="CM42" s="657"/>
      <c r="CN42" s="657"/>
      <c r="CO42" s="657"/>
      <c r="CP42" s="657"/>
      <c r="CQ42" s="658"/>
      <c r="CR42" s="659">
        <v>824693</v>
      </c>
      <c r="CS42" s="660"/>
      <c r="CT42" s="660"/>
      <c r="CU42" s="660"/>
      <c r="CV42" s="660"/>
      <c r="CW42" s="660"/>
      <c r="CX42" s="660"/>
      <c r="CY42" s="661"/>
      <c r="CZ42" s="664">
        <v>29.8</v>
      </c>
      <c r="DA42" s="665"/>
      <c r="DB42" s="665"/>
      <c r="DC42" s="760"/>
      <c r="DD42" s="668">
        <v>122062</v>
      </c>
      <c r="DE42" s="660"/>
      <c r="DF42" s="660"/>
      <c r="DG42" s="660"/>
      <c r="DH42" s="660"/>
      <c r="DI42" s="660"/>
      <c r="DJ42" s="660"/>
      <c r="DK42" s="661"/>
      <c r="DL42" s="754"/>
      <c r="DM42" s="755"/>
      <c r="DN42" s="755"/>
      <c r="DO42" s="755"/>
      <c r="DP42" s="755"/>
      <c r="DQ42" s="755"/>
      <c r="DR42" s="755"/>
      <c r="DS42" s="755"/>
      <c r="DT42" s="755"/>
      <c r="DU42" s="755"/>
      <c r="DV42" s="756"/>
      <c r="DW42" s="757"/>
      <c r="DX42" s="758"/>
      <c r="DY42" s="758"/>
      <c r="DZ42" s="758"/>
      <c r="EA42" s="758"/>
      <c r="EB42" s="758"/>
      <c r="EC42" s="759"/>
    </row>
    <row r="43" spans="2:133" ht="11.25" customHeight="1" x14ac:dyDescent="0.15">
      <c r="B43" s="219" t="s">
        <v>349</v>
      </c>
      <c r="C43" s="209"/>
      <c r="D43" s="209"/>
      <c r="E43" s="209"/>
      <c r="F43" s="209"/>
      <c r="G43" s="209"/>
      <c r="H43" s="209"/>
      <c r="I43" s="209"/>
      <c r="J43" s="209"/>
      <c r="K43" s="209"/>
      <c r="L43" s="209"/>
      <c r="M43" s="209"/>
      <c r="N43" s="209"/>
      <c r="O43" s="209"/>
      <c r="P43" s="209"/>
      <c r="Q43" s="209"/>
      <c r="R43" s="217"/>
      <c r="S43" s="217"/>
      <c r="T43" s="217"/>
      <c r="U43" s="217"/>
      <c r="V43" s="217"/>
      <c r="W43" s="217"/>
      <c r="X43" s="217"/>
      <c r="Y43" s="217"/>
      <c r="Z43" s="217"/>
      <c r="AA43" s="217"/>
      <c r="AB43" s="217"/>
      <c r="AC43" s="217"/>
      <c r="AD43" s="217"/>
      <c r="AE43" s="217"/>
      <c r="AF43" s="217"/>
      <c r="AG43" s="217"/>
      <c r="AH43" s="217"/>
      <c r="AI43" s="217"/>
      <c r="AJ43" s="217"/>
      <c r="AK43" s="217"/>
      <c r="AL43" s="217"/>
      <c r="AM43" s="217"/>
      <c r="AN43" s="217"/>
      <c r="AO43" s="217"/>
      <c r="CD43" s="656" t="s">
        <v>350</v>
      </c>
      <c r="CE43" s="657"/>
      <c r="CF43" s="657"/>
      <c r="CG43" s="657"/>
      <c r="CH43" s="657"/>
      <c r="CI43" s="657"/>
      <c r="CJ43" s="657"/>
      <c r="CK43" s="657"/>
      <c r="CL43" s="657"/>
      <c r="CM43" s="657"/>
      <c r="CN43" s="657"/>
      <c r="CO43" s="657"/>
      <c r="CP43" s="657"/>
      <c r="CQ43" s="658"/>
      <c r="CR43" s="659" t="s">
        <v>123</v>
      </c>
      <c r="CS43" s="683"/>
      <c r="CT43" s="683"/>
      <c r="CU43" s="683"/>
      <c r="CV43" s="683"/>
      <c r="CW43" s="683"/>
      <c r="CX43" s="683"/>
      <c r="CY43" s="684"/>
      <c r="CZ43" s="664" t="s">
        <v>123</v>
      </c>
      <c r="DA43" s="695"/>
      <c r="DB43" s="695"/>
      <c r="DC43" s="697"/>
      <c r="DD43" s="668" t="s">
        <v>123</v>
      </c>
      <c r="DE43" s="683"/>
      <c r="DF43" s="683"/>
      <c r="DG43" s="683"/>
      <c r="DH43" s="683"/>
      <c r="DI43" s="683"/>
      <c r="DJ43" s="683"/>
      <c r="DK43" s="684"/>
      <c r="DL43" s="754"/>
      <c r="DM43" s="755"/>
      <c r="DN43" s="755"/>
      <c r="DO43" s="755"/>
      <c r="DP43" s="755"/>
      <c r="DQ43" s="755"/>
      <c r="DR43" s="755"/>
      <c r="DS43" s="755"/>
      <c r="DT43" s="755"/>
      <c r="DU43" s="755"/>
      <c r="DV43" s="756"/>
      <c r="DW43" s="757"/>
      <c r="DX43" s="758"/>
      <c r="DY43" s="758"/>
      <c r="DZ43" s="758"/>
      <c r="EA43" s="758"/>
      <c r="EB43" s="758"/>
      <c r="EC43" s="759"/>
    </row>
    <row r="44" spans="2:133" ht="11.25" customHeight="1" x14ac:dyDescent="0.15">
      <c r="B44" s="220" t="s">
        <v>351</v>
      </c>
      <c r="CD44" s="771" t="s">
        <v>302</v>
      </c>
      <c r="CE44" s="772"/>
      <c r="CF44" s="656" t="s">
        <v>352</v>
      </c>
      <c r="CG44" s="657"/>
      <c r="CH44" s="657"/>
      <c r="CI44" s="657"/>
      <c r="CJ44" s="657"/>
      <c r="CK44" s="657"/>
      <c r="CL44" s="657"/>
      <c r="CM44" s="657"/>
      <c r="CN44" s="657"/>
      <c r="CO44" s="657"/>
      <c r="CP44" s="657"/>
      <c r="CQ44" s="658"/>
      <c r="CR44" s="659">
        <v>792706</v>
      </c>
      <c r="CS44" s="660"/>
      <c r="CT44" s="660"/>
      <c r="CU44" s="660"/>
      <c r="CV44" s="660"/>
      <c r="CW44" s="660"/>
      <c r="CX44" s="660"/>
      <c r="CY44" s="661"/>
      <c r="CZ44" s="664">
        <v>28.6</v>
      </c>
      <c r="DA44" s="665"/>
      <c r="DB44" s="665"/>
      <c r="DC44" s="760"/>
      <c r="DD44" s="668">
        <v>115243</v>
      </c>
      <c r="DE44" s="660"/>
      <c r="DF44" s="660"/>
      <c r="DG44" s="660"/>
      <c r="DH44" s="660"/>
      <c r="DI44" s="660"/>
      <c r="DJ44" s="660"/>
      <c r="DK44" s="661"/>
      <c r="DL44" s="754"/>
      <c r="DM44" s="755"/>
      <c r="DN44" s="755"/>
      <c r="DO44" s="755"/>
      <c r="DP44" s="755"/>
      <c r="DQ44" s="755"/>
      <c r="DR44" s="755"/>
      <c r="DS44" s="755"/>
      <c r="DT44" s="755"/>
      <c r="DU44" s="755"/>
      <c r="DV44" s="756"/>
      <c r="DW44" s="757"/>
      <c r="DX44" s="758"/>
      <c r="DY44" s="758"/>
      <c r="DZ44" s="758"/>
      <c r="EA44" s="758"/>
      <c r="EB44" s="758"/>
      <c r="EC44" s="759"/>
    </row>
    <row r="45" spans="2:133" ht="11.25" customHeight="1" x14ac:dyDescent="0.15">
      <c r="CD45" s="773"/>
      <c r="CE45" s="774"/>
      <c r="CF45" s="656" t="s">
        <v>353</v>
      </c>
      <c r="CG45" s="657"/>
      <c r="CH45" s="657"/>
      <c r="CI45" s="657"/>
      <c r="CJ45" s="657"/>
      <c r="CK45" s="657"/>
      <c r="CL45" s="657"/>
      <c r="CM45" s="657"/>
      <c r="CN45" s="657"/>
      <c r="CO45" s="657"/>
      <c r="CP45" s="657"/>
      <c r="CQ45" s="658"/>
      <c r="CR45" s="659">
        <v>561541</v>
      </c>
      <c r="CS45" s="683"/>
      <c r="CT45" s="683"/>
      <c r="CU45" s="683"/>
      <c r="CV45" s="683"/>
      <c r="CW45" s="683"/>
      <c r="CX45" s="683"/>
      <c r="CY45" s="684"/>
      <c r="CZ45" s="664">
        <v>20.3</v>
      </c>
      <c r="DA45" s="695"/>
      <c r="DB45" s="695"/>
      <c r="DC45" s="697"/>
      <c r="DD45" s="668">
        <v>9689</v>
      </c>
      <c r="DE45" s="683"/>
      <c r="DF45" s="683"/>
      <c r="DG45" s="683"/>
      <c r="DH45" s="683"/>
      <c r="DI45" s="683"/>
      <c r="DJ45" s="683"/>
      <c r="DK45" s="684"/>
      <c r="DL45" s="754"/>
      <c r="DM45" s="755"/>
      <c r="DN45" s="755"/>
      <c r="DO45" s="755"/>
      <c r="DP45" s="755"/>
      <c r="DQ45" s="755"/>
      <c r="DR45" s="755"/>
      <c r="DS45" s="755"/>
      <c r="DT45" s="755"/>
      <c r="DU45" s="755"/>
      <c r="DV45" s="756"/>
      <c r="DW45" s="757"/>
      <c r="DX45" s="758"/>
      <c r="DY45" s="758"/>
      <c r="DZ45" s="758"/>
      <c r="EA45" s="758"/>
      <c r="EB45" s="758"/>
      <c r="EC45" s="759"/>
    </row>
    <row r="46" spans="2:133" ht="11.25" customHeight="1" x14ac:dyDescent="0.15">
      <c r="CD46" s="773"/>
      <c r="CE46" s="774"/>
      <c r="CF46" s="656" t="s">
        <v>354</v>
      </c>
      <c r="CG46" s="657"/>
      <c r="CH46" s="657"/>
      <c r="CI46" s="657"/>
      <c r="CJ46" s="657"/>
      <c r="CK46" s="657"/>
      <c r="CL46" s="657"/>
      <c r="CM46" s="657"/>
      <c r="CN46" s="657"/>
      <c r="CO46" s="657"/>
      <c r="CP46" s="657"/>
      <c r="CQ46" s="658"/>
      <c r="CR46" s="659">
        <v>215263</v>
      </c>
      <c r="CS46" s="660"/>
      <c r="CT46" s="660"/>
      <c r="CU46" s="660"/>
      <c r="CV46" s="660"/>
      <c r="CW46" s="660"/>
      <c r="CX46" s="660"/>
      <c r="CY46" s="661"/>
      <c r="CZ46" s="664">
        <v>7.8</v>
      </c>
      <c r="DA46" s="665"/>
      <c r="DB46" s="665"/>
      <c r="DC46" s="760"/>
      <c r="DD46" s="668">
        <v>101420</v>
      </c>
      <c r="DE46" s="660"/>
      <c r="DF46" s="660"/>
      <c r="DG46" s="660"/>
      <c r="DH46" s="660"/>
      <c r="DI46" s="660"/>
      <c r="DJ46" s="660"/>
      <c r="DK46" s="661"/>
      <c r="DL46" s="754"/>
      <c r="DM46" s="755"/>
      <c r="DN46" s="755"/>
      <c r="DO46" s="755"/>
      <c r="DP46" s="755"/>
      <c r="DQ46" s="755"/>
      <c r="DR46" s="755"/>
      <c r="DS46" s="755"/>
      <c r="DT46" s="755"/>
      <c r="DU46" s="755"/>
      <c r="DV46" s="756"/>
      <c r="DW46" s="757"/>
      <c r="DX46" s="758"/>
      <c r="DY46" s="758"/>
      <c r="DZ46" s="758"/>
      <c r="EA46" s="758"/>
      <c r="EB46" s="758"/>
      <c r="EC46" s="759"/>
    </row>
    <row r="47" spans="2:133" ht="11.25" customHeight="1" x14ac:dyDescent="0.15">
      <c r="CD47" s="773"/>
      <c r="CE47" s="774"/>
      <c r="CF47" s="656" t="s">
        <v>355</v>
      </c>
      <c r="CG47" s="657"/>
      <c r="CH47" s="657"/>
      <c r="CI47" s="657"/>
      <c r="CJ47" s="657"/>
      <c r="CK47" s="657"/>
      <c r="CL47" s="657"/>
      <c r="CM47" s="657"/>
      <c r="CN47" s="657"/>
      <c r="CO47" s="657"/>
      <c r="CP47" s="657"/>
      <c r="CQ47" s="658"/>
      <c r="CR47" s="659">
        <v>31987</v>
      </c>
      <c r="CS47" s="683"/>
      <c r="CT47" s="683"/>
      <c r="CU47" s="683"/>
      <c r="CV47" s="683"/>
      <c r="CW47" s="683"/>
      <c r="CX47" s="683"/>
      <c r="CY47" s="684"/>
      <c r="CZ47" s="664">
        <v>1.2</v>
      </c>
      <c r="DA47" s="695"/>
      <c r="DB47" s="695"/>
      <c r="DC47" s="697"/>
      <c r="DD47" s="668">
        <v>6819</v>
      </c>
      <c r="DE47" s="683"/>
      <c r="DF47" s="683"/>
      <c r="DG47" s="683"/>
      <c r="DH47" s="683"/>
      <c r="DI47" s="683"/>
      <c r="DJ47" s="683"/>
      <c r="DK47" s="684"/>
      <c r="DL47" s="754"/>
      <c r="DM47" s="755"/>
      <c r="DN47" s="755"/>
      <c r="DO47" s="755"/>
      <c r="DP47" s="755"/>
      <c r="DQ47" s="755"/>
      <c r="DR47" s="755"/>
      <c r="DS47" s="755"/>
      <c r="DT47" s="755"/>
      <c r="DU47" s="755"/>
      <c r="DV47" s="756"/>
      <c r="DW47" s="757"/>
      <c r="DX47" s="758"/>
      <c r="DY47" s="758"/>
      <c r="DZ47" s="758"/>
      <c r="EA47" s="758"/>
      <c r="EB47" s="758"/>
      <c r="EC47" s="759"/>
    </row>
    <row r="48" spans="2:133" x14ac:dyDescent="0.15">
      <c r="CD48" s="775"/>
      <c r="CE48" s="776"/>
      <c r="CF48" s="656" t="s">
        <v>356</v>
      </c>
      <c r="CG48" s="657"/>
      <c r="CH48" s="657"/>
      <c r="CI48" s="657"/>
      <c r="CJ48" s="657"/>
      <c r="CK48" s="657"/>
      <c r="CL48" s="657"/>
      <c r="CM48" s="657"/>
      <c r="CN48" s="657"/>
      <c r="CO48" s="657"/>
      <c r="CP48" s="657"/>
      <c r="CQ48" s="658"/>
      <c r="CR48" s="659" t="s">
        <v>123</v>
      </c>
      <c r="CS48" s="660"/>
      <c r="CT48" s="660"/>
      <c r="CU48" s="660"/>
      <c r="CV48" s="660"/>
      <c r="CW48" s="660"/>
      <c r="CX48" s="660"/>
      <c r="CY48" s="661"/>
      <c r="CZ48" s="664" t="s">
        <v>229</v>
      </c>
      <c r="DA48" s="665"/>
      <c r="DB48" s="665"/>
      <c r="DC48" s="760"/>
      <c r="DD48" s="668" t="s">
        <v>229</v>
      </c>
      <c r="DE48" s="660"/>
      <c r="DF48" s="660"/>
      <c r="DG48" s="660"/>
      <c r="DH48" s="660"/>
      <c r="DI48" s="660"/>
      <c r="DJ48" s="660"/>
      <c r="DK48" s="661"/>
      <c r="DL48" s="754"/>
      <c r="DM48" s="755"/>
      <c r="DN48" s="755"/>
      <c r="DO48" s="755"/>
      <c r="DP48" s="755"/>
      <c r="DQ48" s="755"/>
      <c r="DR48" s="755"/>
      <c r="DS48" s="755"/>
      <c r="DT48" s="755"/>
      <c r="DU48" s="755"/>
      <c r="DV48" s="756"/>
      <c r="DW48" s="757"/>
      <c r="DX48" s="758"/>
      <c r="DY48" s="758"/>
      <c r="DZ48" s="758"/>
      <c r="EA48" s="758"/>
      <c r="EB48" s="758"/>
      <c r="EC48" s="759"/>
    </row>
    <row r="49" spans="82:133" ht="11.25" customHeight="1" x14ac:dyDescent="0.15">
      <c r="CD49" s="704" t="s">
        <v>357</v>
      </c>
      <c r="CE49" s="705"/>
      <c r="CF49" s="705"/>
      <c r="CG49" s="705"/>
      <c r="CH49" s="705"/>
      <c r="CI49" s="705"/>
      <c r="CJ49" s="705"/>
      <c r="CK49" s="705"/>
      <c r="CL49" s="705"/>
      <c r="CM49" s="705"/>
      <c r="CN49" s="705"/>
      <c r="CO49" s="705"/>
      <c r="CP49" s="705"/>
      <c r="CQ49" s="706"/>
      <c r="CR49" s="739">
        <v>2767586</v>
      </c>
      <c r="CS49" s="729"/>
      <c r="CT49" s="729"/>
      <c r="CU49" s="729"/>
      <c r="CV49" s="729"/>
      <c r="CW49" s="729"/>
      <c r="CX49" s="729"/>
      <c r="CY49" s="761"/>
      <c r="CZ49" s="744">
        <v>100</v>
      </c>
      <c r="DA49" s="762"/>
      <c r="DB49" s="762"/>
      <c r="DC49" s="763"/>
      <c r="DD49" s="764">
        <v>1261208</v>
      </c>
      <c r="DE49" s="729"/>
      <c r="DF49" s="729"/>
      <c r="DG49" s="729"/>
      <c r="DH49" s="729"/>
      <c r="DI49" s="729"/>
      <c r="DJ49" s="729"/>
      <c r="DK49" s="761"/>
      <c r="DL49" s="765"/>
      <c r="DM49" s="766"/>
      <c r="DN49" s="766"/>
      <c r="DO49" s="766"/>
      <c r="DP49" s="766"/>
      <c r="DQ49" s="766"/>
      <c r="DR49" s="766"/>
      <c r="DS49" s="766"/>
      <c r="DT49" s="766"/>
      <c r="DU49" s="766"/>
      <c r="DV49" s="767"/>
      <c r="DW49" s="768"/>
      <c r="DX49" s="769"/>
      <c r="DY49" s="769"/>
      <c r="DZ49" s="769"/>
      <c r="EA49" s="769"/>
      <c r="EB49" s="769"/>
      <c r="EC49" s="770"/>
    </row>
  </sheetData>
  <sheetProtection algorithmName="SHA-512" hashValue="v9rCbUTeVoytU5+OspYOc6p5BNcNxMuuvKI9v0B77gmiuD5SF4BO861SU43OQ5FD4S4vUsZb9xVqNZpHYKo3Dg==" saltValue="mKOqHZDP2uspusLJoEhctQ==" spinCount="100000" sheet="1" objects="1" scenarios="1"/>
  <mergeCells count="582">
    <mergeCell ref="DW47:EC47"/>
    <mergeCell ref="DW44:EC44"/>
    <mergeCell ref="CF45:CQ45"/>
    <mergeCell ref="CR45:CY45"/>
    <mergeCell ref="DW45:EC45"/>
    <mergeCell ref="CF44:CQ44"/>
    <mergeCell ref="CR44:CY44"/>
    <mergeCell ref="CZ44:DC44"/>
    <mergeCell ref="DD44:DK44"/>
    <mergeCell ref="DL44:DV44"/>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CF46:CQ46"/>
    <mergeCell ref="CR46:CY46"/>
    <mergeCell ref="CZ46:DC46"/>
    <mergeCell ref="DD46:DK46"/>
    <mergeCell ref="DD47:DK47"/>
    <mergeCell ref="DL47:DV47"/>
    <mergeCell ref="CD43:CQ43"/>
    <mergeCell ref="CR43:CY43"/>
    <mergeCell ref="CZ43:DC43"/>
    <mergeCell ref="DD43:DK43"/>
    <mergeCell ref="DL43:DV43"/>
    <mergeCell ref="CZ45:DC45"/>
    <mergeCell ref="DD45:DK45"/>
    <mergeCell ref="DL45:DV45"/>
    <mergeCell ref="DW43:EC43"/>
    <mergeCell ref="DD41:DK41"/>
    <mergeCell ref="DL41:DV41"/>
    <mergeCell ref="DW41:EC41"/>
    <mergeCell ref="CD42:CQ42"/>
    <mergeCell ref="CR42:CY42"/>
    <mergeCell ref="CZ42:DC42"/>
    <mergeCell ref="DD42:DK42"/>
    <mergeCell ref="DL42:DV42"/>
    <mergeCell ref="DW42:EC42"/>
    <mergeCell ref="DD38:DK38"/>
    <mergeCell ref="DD39:DK39"/>
    <mergeCell ref="DL39:DV39"/>
    <mergeCell ref="DW39:EC39"/>
    <mergeCell ref="AQ40:AY40"/>
    <mergeCell ref="AZ40:BF40"/>
    <mergeCell ref="BM40:BU40"/>
    <mergeCell ref="BV40:CB40"/>
    <mergeCell ref="CD40:CQ40"/>
    <mergeCell ref="CR40:CY40"/>
    <mergeCell ref="CZ40:DC40"/>
    <mergeCell ref="DD40:DK40"/>
    <mergeCell ref="DL40:DV40"/>
    <mergeCell ref="DW40:EC40"/>
    <mergeCell ref="AQ39:AY39"/>
    <mergeCell ref="AZ39:BF39"/>
    <mergeCell ref="BG39:BK41"/>
    <mergeCell ref="BM39:BU39"/>
    <mergeCell ref="BV39:CB39"/>
    <mergeCell ref="CD39:CQ39"/>
    <mergeCell ref="CR39:CY39"/>
    <mergeCell ref="CZ39:DC39"/>
    <mergeCell ref="BG38:BU38"/>
    <mergeCell ref="BV38:CB38"/>
    <mergeCell ref="CD38:CQ38"/>
    <mergeCell ref="CR38:CY38"/>
    <mergeCell ref="CZ38:DC38"/>
    <mergeCell ref="AQ41:AY41"/>
    <mergeCell ref="AZ41:BF41"/>
    <mergeCell ref="BM41:BU41"/>
    <mergeCell ref="BV41:CB41"/>
    <mergeCell ref="CD41:CQ41"/>
    <mergeCell ref="CR41:CY41"/>
    <mergeCell ref="CZ41:DC41"/>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DL38:DV38"/>
    <mergeCell ref="DW38:EC38"/>
    <mergeCell ref="CD36:CQ36"/>
    <mergeCell ref="CR36:CY36"/>
    <mergeCell ref="CZ36:DC36"/>
    <mergeCell ref="DD36:DK36"/>
    <mergeCell ref="DL36:DV36"/>
    <mergeCell ref="DW36:EC36"/>
    <mergeCell ref="DW35:EC35"/>
    <mergeCell ref="B36:Q36"/>
    <mergeCell ref="R36:Y36"/>
    <mergeCell ref="Z36:AC36"/>
    <mergeCell ref="AD36:AK36"/>
    <mergeCell ref="AL36:AO36"/>
    <mergeCell ref="AQ36:AY36"/>
    <mergeCell ref="AZ36:BF36"/>
    <mergeCell ref="BG36:BU36"/>
    <mergeCell ref="BV36:CB36"/>
    <mergeCell ref="BV35:CB35"/>
    <mergeCell ref="CD35:CQ35"/>
    <mergeCell ref="CR35:CY35"/>
    <mergeCell ref="CZ35:DC35"/>
    <mergeCell ref="DD35:DK35"/>
    <mergeCell ref="DL35:DV35"/>
    <mergeCell ref="DW33:EC33"/>
    <mergeCell ref="B34:Q34"/>
    <mergeCell ref="R34:Y34"/>
    <mergeCell ref="Z34:AC34"/>
    <mergeCell ref="AD34:AK34"/>
    <mergeCell ref="AL34:AO34"/>
    <mergeCell ref="DL34:DV34"/>
    <mergeCell ref="DW34:EC34"/>
    <mergeCell ref="B35:Q35"/>
    <mergeCell ref="R35:Y35"/>
    <mergeCell ref="Z35:AC35"/>
    <mergeCell ref="AD35:AK35"/>
    <mergeCell ref="AL35:AO35"/>
    <mergeCell ref="AQ35:AY35"/>
    <mergeCell ref="AZ35:BF35"/>
    <mergeCell ref="BG35:BU35"/>
    <mergeCell ref="AQ34:BF34"/>
    <mergeCell ref="BG34:CB34"/>
    <mergeCell ref="CD34:CQ34"/>
    <mergeCell ref="CR34:CY34"/>
    <mergeCell ref="CZ34:DC34"/>
    <mergeCell ref="DD34:DK34"/>
    <mergeCell ref="DL32:DV32"/>
    <mergeCell ref="DW32:EC32"/>
    <mergeCell ref="B33:Q33"/>
    <mergeCell ref="R33:Y33"/>
    <mergeCell ref="Z33:AC33"/>
    <mergeCell ref="AD33:AK33"/>
    <mergeCell ref="AL33:AO33"/>
    <mergeCell ref="CD33:CQ33"/>
    <mergeCell ref="BG32:BL32"/>
    <mergeCell ref="BM32:BQ32"/>
    <mergeCell ref="BR32:BW32"/>
    <mergeCell ref="BX32:CB32"/>
    <mergeCell ref="CF32:CQ32"/>
    <mergeCell ref="CR32:CY32"/>
    <mergeCell ref="B32:Q32"/>
    <mergeCell ref="R32:Y32"/>
    <mergeCell ref="Z32:AC32"/>
    <mergeCell ref="AD32:AK32"/>
    <mergeCell ref="AL32:AO32"/>
    <mergeCell ref="AX32:BF32"/>
    <mergeCell ref="CR33:CY33"/>
    <mergeCell ref="CZ33:DC33"/>
    <mergeCell ref="DD33:DK33"/>
    <mergeCell ref="DL33:DV33"/>
    <mergeCell ref="DL31:DV31"/>
    <mergeCell ref="DW31:EC31"/>
    <mergeCell ref="DL30:DV30"/>
    <mergeCell ref="DW30:EC30"/>
    <mergeCell ref="B31:Q31"/>
    <mergeCell ref="R31:Y31"/>
    <mergeCell ref="Z31:AC31"/>
    <mergeCell ref="AD31:AK31"/>
    <mergeCell ref="AL31:AO31"/>
    <mergeCell ref="AX31:BF31"/>
    <mergeCell ref="BG31:BL31"/>
    <mergeCell ref="BM31:BQ31"/>
    <mergeCell ref="BG30:BL30"/>
    <mergeCell ref="BM30:BQ30"/>
    <mergeCell ref="BR30:BW30"/>
    <mergeCell ref="BX30:CB30"/>
    <mergeCell ref="CF30:CQ30"/>
    <mergeCell ref="CR30:CY30"/>
    <mergeCell ref="CD29:CE32"/>
    <mergeCell ref="CF29:CQ29"/>
    <mergeCell ref="CR29:CY29"/>
    <mergeCell ref="CZ29:DC29"/>
    <mergeCell ref="DD29:DK29"/>
    <mergeCell ref="CZ30:DC30"/>
    <mergeCell ref="DD30:DK30"/>
    <mergeCell ref="BR31:BW31"/>
    <mergeCell ref="BX31:CB31"/>
    <mergeCell ref="CF31:CQ31"/>
    <mergeCell ref="CR31:CY31"/>
    <mergeCell ref="CZ31:DC31"/>
    <mergeCell ref="DD31:DK31"/>
    <mergeCell ref="CZ32:DC32"/>
    <mergeCell ref="DD32:DK32"/>
    <mergeCell ref="B30:Q30"/>
    <mergeCell ref="R30:Y30"/>
    <mergeCell ref="Z30:AC30"/>
    <mergeCell ref="AD30:AK30"/>
    <mergeCell ref="AL30:AO30"/>
    <mergeCell ref="AP30:AS32"/>
    <mergeCell ref="AT30:AT32"/>
    <mergeCell ref="AX30:BF30"/>
    <mergeCell ref="BR29:CB29"/>
    <mergeCell ref="DW28:EC28"/>
    <mergeCell ref="B29:Q29"/>
    <mergeCell ref="R29:Y29"/>
    <mergeCell ref="Z29:AC29"/>
    <mergeCell ref="AD29:AK29"/>
    <mergeCell ref="AL29:AO29"/>
    <mergeCell ref="AP29:BF29"/>
    <mergeCell ref="BG29:BQ29"/>
    <mergeCell ref="BG28:BN28"/>
    <mergeCell ref="BO28:BR28"/>
    <mergeCell ref="BS28:CB28"/>
    <mergeCell ref="CD28:CQ28"/>
    <mergeCell ref="CR28:CY28"/>
    <mergeCell ref="CZ28:DC28"/>
    <mergeCell ref="B28:Q28"/>
    <mergeCell ref="R28:Y28"/>
    <mergeCell ref="Z28:AC28"/>
    <mergeCell ref="AD28:AK28"/>
    <mergeCell ref="AL28:AO28"/>
    <mergeCell ref="AP28:BF28"/>
    <mergeCell ref="DL29:DV29"/>
    <mergeCell ref="DW29:EC29"/>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S25:CB25"/>
    <mergeCell ref="CD25:CQ25"/>
    <mergeCell ref="CR25:CY25"/>
    <mergeCell ref="CD21:CQ21"/>
    <mergeCell ref="CR21:CY21"/>
    <mergeCell ref="CZ21:DC21"/>
    <mergeCell ref="DD21:DP21"/>
    <mergeCell ref="CD23:CQ23"/>
    <mergeCell ref="CR23:CY23"/>
    <mergeCell ref="CZ23:DC23"/>
    <mergeCell ref="DD23:DK23"/>
    <mergeCell ref="DL23:DV23"/>
    <mergeCell ref="CZ25:DC25"/>
    <mergeCell ref="DD25:DK25"/>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65"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25" zoomScaleSheetLayoutView="70" workbookViewId="0"/>
  </sheetViews>
  <sheetFormatPr defaultColWidth="0" defaultRowHeight="13.5" zeroHeight="1" x14ac:dyDescent="0.15"/>
  <cols>
    <col min="1" max="130" width="2.75" style="269" customWidth="1"/>
    <col min="131" max="131" width="1.625" style="269" customWidth="1"/>
    <col min="132" max="16384" width="9" style="269" hidden="1"/>
  </cols>
  <sheetData>
    <row r="1" spans="1:131" s="227" customFormat="1" ht="11.25" customHeight="1" thickBot="1" x14ac:dyDescent="0.2">
      <c r="A1" s="222"/>
      <c r="B1" s="222"/>
      <c r="C1" s="222"/>
      <c r="D1" s="222"/>
      <c r="E1" s="222"/>
      <c r="F1" s="222"/>
      <c r="G1" s="222"/>
      <c r="H1" s="222"/>
      <c r="I1" s="222"/>
      <c r="J1" s="222"/>
      <c r="K1" s="222"/>
      <c r="L1" s="222"/>
      <c r="M1" s="222"/>
      <c r="N1" s="223"/>
      <c r="O1" s="223"/>
      <c r="P1" s="223"/>
      <c r="Q1" s="223"/>
      <c r="R1" s="223"/>
      <c r="S1" s="223"/>
      <c r="T1" s="223"/>
      <c r="U1" s="223"/>
      <c r="V1" s="223"/>
      <c r="W1" s="223"/>
      <c r="X1" s="223"/>
      <c r="Y1" s="223"/>
      <c r="Z1" s="223"/>
      <c r="AA1" s="223"/>
      <c r="AB1" s="223"/>
      <c r="AC1" s="223"/>
      <c r="AD1" s="223"/>
      <c r="AE1" s="223"/>
      <c r="AF1" s="223"/>
      <c r="AG1" s="223"/>
      <c r="AH1" s="223"/>
      <c r="AI1" s="223"/>
      <c r="AJ1" s="223"/>
      <c r="AK1" s="223"/>
      <c r="AL1" s="223"/>
      <c r="AM1" s="223"/>
      <c r="AN1" s="223"/>
      <c r="AO1" s="223"/>
      <c r="AP1" s="223"/>
      <c r="AQ1" s="223"/>
      <c r="AR1" s="223"/>
      <c r="AS1" s="223"/>
      <c r="AT1" s="223"/>
      <c r="AU1" s="223"/>
      <c r="AV1" s="223"/>
      <c r="AW1" s="223"/>
      <c r="AX1" s="223"/>
      <c r="AY1" s="223"/>
      <c r="AZ1" s="223"/>
      <c r="BA1" s="223"/>
      <c r="BB1" s="223"/>
      <c r="BC1" s="223"/>
      <c r="BD1" s="223"/>
      <c r="BE1" s="223"/>
      <c r="BF1" s="223"/>
      <c r="BG1" s="223"/>
      <c r="BH1" s="223"/>
      <c r="BI1" s="223"/>
      <c r="BJ1" s="223"/>
      <c r="BK1" s="223"/>
      <c r="BL1" s="223"/>
      <c r="BM1" s="223"/>
      <c r="BN1" s="223"/>
      <c r="BO1" s="223"/>
      <c r="BP1" s="223"/>
      <c r="BQ1" s="223"/>
      <c r="BR1" s="223"/>
      <c r="BS1" s="223"/>
      <c r="BT1" s="223"/>
      <c r="BU1" s="223"/>
      <c r="BV1" s="223"/>
      <c r="BW1" s="223"/>
      <c r="BX1" s="223"/>
      <c r="BY1" s="223"/>
      <c r="BZ1" s="223"/>
      <c r="CA1" s="223"/>
      <c r="CB1" s="223"/>
      <c r="CC1" s="223"/>
      <c r="CD1" s="223"/>
      <c r="CE1" s="223"/>
      <c r="CF1" s="223"/>
      <c r="CG1" s="223"/>
      <c r="CH1" s="223"/>
      <c r="CI1" s="223"/>
      <c r="CJ1" s="223"/>
      <c r="CK1" s="223"/>
      <c r="CL1" s="223"/>
      <c r="CM1" s="223"/>
      <c r="CN1" s="223"/>
      <c r="CO1" s="223"/>
      <c r="CP1" s="223"/>
      <c r="CQ1" s="223"/>
      <c r="CR1" s="223"/>
      <c r="CS1" s="223"/>
      <c r="CT1" s="223"/>
      <c r="CU1" s="223"/>
      <c r="CV1" s="223"/>
      <c r="CW1" s="223"/>
      <c r="CX1" s="223"/>
      <c r="CY1" s="223"/>
      <c r="CZ1" s="223"/>
      <c r="DA1" s="223"/>
      <c r="DB1" s="223"/>
      <c r="DC1" s="223"/>
      <c r="DD1" s="223"/>
      <c r="DE1" s="223"/>
      <c r="DF1" s="223"/>
      <c r="DG1" s="223"/>
      <c r="DH1" s="223"/>
      <c r="DI1" s="223"/>
      <c r="DJ1" s="223"/>
      <c r="DK1" s="223"/>
      <c r="DL1" s="223"/>
      <c r="DM1" s="223"/>
      <c r="DN1" s="223"/>
      <c r="DO1" s="223"/>
      <c r="DP1" s="224"/>
      <c r="DQ1" s="225"/>
      <c r="DR1" s="225"/>
      <c r="DS1" s="225"/>
      <c r="DT1" s="225"/>
      <c r="DU1" s="225"/>
      <c r="DV1" s="225"/>
      <c r="DW1" s="225"/>
      <c r="DX1" s="225"/>
      <c r="DY1" s="225"/>
      <c r="DZ1" s="225"/>
      <c r="EA1" s="226"/>
    </row>
    <row r="2" spans="1:131" s="231" customFormat="1" ht="26.25" customHeight="1" thickBot="1" x14ac:dyDescent="0.2">
      <c r="A2" s="228" t="s">
        <v>358</v>
      </c>
      <c r="B2" s="229"/>
      <c r="C2" s="229"/>
      <c r="D2" s="229"/>
      <c r="E2" s="229"/>
      <c r="F2" s="229"/>
      <c r="G2" s="229"/>
      <c r="H2" s="229"/>
      <c r="I2" s="229"/>
      <c r="J2" s="229"/>
      <c r="K2" s="229"/>
      <c r="L2" s="229"/>
      <c r="M2" s="229"/>
      <c r="N2" s="229"/>
      <c r="O2" s="229"/>
      <c r="P2" s="229"/>
      <c r="Q2" s="229"/>
      <c r="R2" s="229"/>
      <c r="S2" s="229"/>
      <c r="T2" s="229"/>
      <c r="U2" s="229"/>
      <c r="V2" s="229"/>
      <c r="W2" s="229"/>
      <c r="X2" s="229"/>
      <c r="Y2" s="229"/>
      <c r="Z2" s="229"/>
      <c r="AA2" s="229"/>
      <c r="AB2" s="229"/>
      <c r="AC2" s="229"/>
      <c r="AD2" s="229"/>
      <c r="AE2" s="229"/>
      <c r="AF2" s="229"/>
      <c r="AG2" s="229"/>
      <c r="AH2" s="229"/>
      <c r="AI2" s="229"/>
      <c r="AJ2" s="229"/>
      <c r="AK2" s="229"/>
      <c r="AL2" s="229"/>
      <c r="AM2" s="229"/>
      <c r="AN2" s="229"/>
      <c r="AO2" s="229"/>
      <c r="AP2" s="229"/>
      <c r="AQ2" s="229"/>
      <c r="AR2" s="229"/>
      <c r="AS2" s="229"/>
      <c r="AT2" s="229"/>
      <c r="AU2" s="229"/>
      <c r="AV2" s="229"/>
      <c r="AW2" s="229"/>
      <c r="AX2" s="229"/>
      <c r="AY2" s="229"/>
      <c r="AZ2" s="229"/>
      <c r="BA2" s="229"/>
      <c r="BB2" s="229"/>
      <c r="BC2" s="229"/>
      <c r="BD2" s="229"/>
      <c r="BE2" s="229"/>
      <c r="BF2" s="229"/>
      <c r="BG2" s="229"/>
      <c r="BH2" s="229"/>
      <c r="BI2" s="229"/>
      <c r="BJ2" s="229"/>
      <c r="BK2" s="229"/>
      <c r="BL2" s="229"/>
      <c r="BM2" s="229"/>
      <c r="BN2" s="229"/>
      <c r="BO2" s="229"/>
      <c r="BP2" s="229"/>
      <c r="BQ2" s="229"/>
      <c r="BR2" s="229"/>
      <c r="BS2" s="229"/>
      <c r="BT2" s="229"/>
      <c r="BU2" s="229"/>
      <c r="BV2" s="229"/>
      <c r="BW2" s="229"/>
      <c r="BX2" s="229"/>
      <c r="BY2" s="229"/>
      <c r="BZ2" s="229"/>
      <c r="CA2" s="229"/>
      <c r="CB2" s="229"/>
      <c r="CC2" s="229"/>
      <c r="CD2" s="229"/>
      <c r="CE2" s="229"/>
      <c r="CF2" s="229"/>
      <c r="CG2" s="229"/>
      <c r="CH2" s="229"/>
      <c r="CI2" s="229"/>
      <c r="CJ2" s="229"/>
      <c r="CK2" s="229"/>
      <c r="CL2" s="229"/>
      <c r="CM2" s="229"/>
      <c r="CN2" s="229"/>
      <c r="CO2" s="229"/>
      <c r="CP2" s="229"/>
      <c r="CQ2" s="229"/>
      <c r="CR2" s="229"/>
      <c r="CS2" s="229"/>
      <c r="CT2" s="229"/>
      <c r="CU2" s="229"/>
      <c r="CV2" s="229"/>
      <c r="CW2" s="229"/>
      <c r="CX2" s="229"/>
      <c r="CY2" s="229"/>
      <c r="CZ2" s="229"/>
      <c r="DA2" s="229"/>
      <c r="DB2" s="229"/>
      <c r="DC2" s="229"/>
      <c r="DD2" s="229"/>
      <c r="DE2" s="229"/>
      <c r="DF2" s="229"/>
      <c r="DG2" s="229"/>
      <c r="DH2" s="229"/>
      <c r="DI2" s="229"/>
      <c r="DJ2" s="806" t="s">
        <v>359</v>
      </c>
      <c r="DK2" s="807"/>
      <c r="DL2" s="807"/>
      <c r="DM2" s="807"/>
      <c r="DN2" s="807"/>
      <c r="DO2" s="808"/>
      <c r="DP2" s="229"/>
      <c r="DQ2" s="806" t="s">
        <v>360</v>
      </c>
      <c r="DR2" s="807"/>
      <c r="DS2" s="807"/>
      <c r="DT2" s="807"/>
      <c r="DU2" s="807"/>
      <c r="DV2" s="807"/>
      <c r="DW2" s="807"/>
      <c r="DX2" s="807"/>
      <c r="DY2" s="807"/>
      <c r="DZ2" s="808"/>
      <c r="EA2" s="230"/>
    </row>
    <row r="3" spans="1:131" s="227" customFormat="1" ht="11.25" customHeight="1" x14ac:dyDescent="0.15">
      <c r="A3" s="223"/>
      <c r="B3" s="223"/>
      <c r="C3" s="223"/>
      <c r="D3" s="223"/>
      <c r="E3" s="223"/>
      <c r="F3" s="223"/>
      <c r="G3" s="223"/>
      <c r="H3" s="223"/>
      <c r="I3" s="223"/>
      <c r="J3" s="223"/>
      <c r="K3" s="223"/>
      <c r="L3" s="223"/>
      <c r="M3" s="223"/>
      <c r="N3" s="223"/>
      <c r="O3" s="223"/>
      <c r="P3" s="223"/>
      <c r="Q3" s="223"/>
      <c r="R3" s="223"/>
      <c r="S3" s="223"/>
      <c r="T3" s="223"/>
      <c r="U3" s="223"/>
      <c r="V3" s="223"/>
      <c r="W3" s="223"/>
      <c r="X3" s="223"/>
      <c r="Y3" s="223"/>
      <c r="Z3" s="223"/>
      <c r="AA3" s="223"/>
      <c r="AB3" s="223"/>
      <c r="AC3" s="223"/>
      <c r="AD3" s="223"/>
      <c r="AE3" s="223"/>
      <c r="AF3" s="223"/>
      <c r="AG3" s="223"/>
      <c r="AH3" s="223"/>
      <c r="AI3" s="223"/>
      <c r="AJ3" s="223"/>
      <c r="AK3" s="223"/>
      <c r="AL3" s="223"/>
      <c r="AM3" s="223"/>
      <c r="AN3" s="223"/>
      <c r="AO3" s="223"/>
      <c r="AP3" s="223"/>
      <c r="AQ3" s="223"/>
      <c r="AR3" s="223"/>
      <c r="AS3" s="223"/>
      <c r="AT3" s="223"/>
      <c r="AU3" s="223"/>
      <c r="AV3" s="223"/>
      <c r="AW3" s="223"/>
      <c r="AX3" s="223"/>
      <c r="AY3" s="223"/>
      <c r="AZ3" s="223"/>
      <c r="BA3" s="223"/>
      <c r="BB3" s="223"/>
      <c r="BC3" s="223"/>
      <c r="BD3" s="223"/>
      <c r="BE3" s="223"/>
      <c r="BF3" s="223"/>
      <c r="BG3" s="223"/>
      <c r="BH3" s="223"/>
      <c r="BI3" s="223"/>
      <c r="BJ3" s="223"/>
      <c r="BK3" s="223"/>
      <c r="BL3" s="223"/>
      <c r="BM3" s="223"/>
      <c r="BN3" s="223"/>
      <c r="BO3" s="223"/>
      <c r="BP3" s="223"/>
      <c r="BQ3" s="223"/>
      <c r="BR3" s="223"/>
      <c r="BS3" s="223"/>
      <c r="BT3" s="223"/>
      <c r="BU3" s="223"/>
      <c r="BV3" s="223"/>
      <c r="BW3" s="223"/>
      <c r="BX3" s="223"/>
      <c r="BY3" s="223"/>
      <c r="BZ3" s="223"/>
      <c r="CA3" s="223"/>
      <c r="CB3" s="223"/>
      <c r="CC3" s="223"/>
      <c r="CD3" s="223"/>
      <c r="CE3" s="223"/>
      <c r="CF3" s="223"/>
      <c r="CG3" s="223"/>
      <c r="CH3" s="223"/>
      <c r="CI3" s="223"/>
      <c r="CJ3" s="223"/>
      <c r="CK3" s="223"/>
      <c r="CL3" s="223"/>
      <c r="CM3" s="223"/>
      <c r="CN3" s="223"/>
      <c r="CO3" s="223"/>
      <c r="CP3" s="223"/>
      <c r="CQ3" s="223"/>
      <c r="CR3" s="223"/>
      <c r="CS3" s="223"/>
      <c r="CT3" s="223"/>
      <c r="CU3" s="223"/>
      <c r="CV3" s="223"/>
      <c r="CW3" s="223"/>
      <c r="CX3" s="223"/>
      <c r="CY3" s="223"/>
      <c r="CZ3" s="223"/>
      <c r="DA3" s="223"/>
      <c r="DB3" s="223"/>
      <c r="DC3" s="223"/>
      <c r="DD3" s="223"/>
      <c r="DE3" s="223"/>
      <c r="DF3" s="223"/>
      <c r="DG3" s="223"/>
      <c r="DH3" s="223"/>
      <c r="DI3" s="223"/>
      <c r="DJ3" s="223"/>
      <c r="DK3" s="223"/>
      <c r="DL3" s="223"/>
      <c r="DM3" s="223"/>
      <c r="DN3" s="223"/>
      <c r="DO3" s="223"/>
      <c r="DP3" s="223"/>
      <c r="DQ3" s="223"/>
      <c r="DR3" s="223"/>
      <c r="DS3" s="223"/>
      <c r="DT3" s="223"/>
      <c r="DU3" s="223"/>
      <c r="DV3" s="223"/>
      <c r="DW3" s="223"/>
      <c r="DX3" s="223"/>
      <c r="DY3" s="223"/>
      <c r="DZ3" s="223"/>
      <c r="EA3" s="226"/>
    </row>
    <row r="4" spans="1:131" s="235" customFormat="1" ht="26.25" customHeight="1" thickBot="1" x14ac:dyDescent="0.2">
      <c r="A4" s="809" t="s">
        <v>361</v>
      </c>
      <c r="B4" s="809"/>
      <c r="C4" s="809"/>
      <c r="D4" s="809"/>
      <c r="E4" s="809"/>
      <c r="F4" s="809"/>
      <c r="G4" s="809"/>
      <c r="H4" s="809"/>
      <c r="I4" s="809"/>
      <c r="J4" s="809"/>
      <c r="K4" s="809"/>
      <c r="L4" s="809"/>
      <c r="M4" s="809"/>
      <c r="N4" s="809"/>
      <c r="O4" s="809"/>
      <c r="P4" s="809"/>
      <c r="Q4" s="809"/>
      <c r="R4" s="809"/>
      <c r="S4" s="809"/>
      <c r="T4" s="809"/>
      <c r="U4" s="809"/>
      <c r="V4" s="809"/>
      <c r="W4" s="809"/>
      <c r="X4" s="809"/>
      <c r="Y4" s="809"/>
      <c r="Z4" s="809"/>
      <c r="AA4" s="809"/>
      <c r="AB4" s="809"/>
      <c r="AC4" s="809"/>
      <c r="AD4" s="809"/>
      <c r="AE4" s="809"/>
      <c r="AF4" s="809"/>
      <c r="AG4" s="809"/>
      <c r="AH4" s="809"/>
      <c r="AI4" s="809"/>
      <c r="AJ4" s="809"/>
      <c r="AK4" s="809"/>
      <c r="AL4" s="809"/>
      <c r="AM4" s="809"/>
      <c r="AN4" s="809"/>
      <c r="AO4" s="809"/>
      <c r="AP4" s="809"/>
      <c r="AQ4" s="809"/>
      <c r="AR4" s="809"/>
      <c r="AS4" s="809"/>
      <c r="AT4" s="809"/>
      <c r="AU4" s="809"/>
      <c r="AV4" s="809"/>
      <c r="AW4" s="809"/>
      <c r="AX4" s="809"/>
      <c r="AY4" s="809"/>
      <c r="AZ4" s="232"/>
      <c r="BA4" s="232"/>
      <c r="BB4" s="232"/>
      <c r="BC4" s="232"/>
      <c r="BD4" s="232"/>
      <c r="BE4" s="233"/>
      <c r="BF4" s="233"/>
      <c r="BG4" s="233"/>
      <c r="BH4" s="233"/>
      <c r="BI4" s="233"/>
      <c r="BJ4" s="233"/>
      <c r="BK4" s="233"/>
      <c r="BL4" s="233"/>
      <c r="BM4" s="233"/>
      <c r="BN4" s="233"/>
      <c r="BO4" s="233"/>
      <c r="BP4" s="233"/>
      <c r="BQ4" s="232" t="s">
        <v>362</v>
      </c>
      <c r="BR4" s="232"/>
      <c r="BS4" s="232"/>
      <c r="BT4" s="232"/>
      <c r="BU4" s="232"/>
      <c r="BV4" s="232"/>
      <c r="BW4" s="232"/>
      <c r="BX4" s="232"/>
      <c r="BY4" s="232"/>
      <c r="BZ4" s="232"/>
      <c r="CA4" s="232"/>
      <c r="CB4" s="232"/>
      <c r="CC4" s="232"/>
      <c r="CD4" s="232"/>
      <c r="CE4" s="232"/>
      <c r="CF4" s="232"/>
      <c r="CG4" s="232"/>
      <c r="CH4" s="232"/>
      <c r="CI4" s="232"/>
      <c r="CJ4" s="232"/>
      <c r="CK4" s="232"/>
      <c r="CL4" s="232"/>
      <c r="CM4" s="232"/>
      <c r="CN4" s="232"/>
      <c r="CO4" s="232"/>
      <c r="CP4" s="232"/>
      <c r="CQ4" s="232"/>
      <c r="CR4" s="232"/>
      <c r="CS4" s="232"/>
      <c r="CT4" s="232"/>
      <c r="CU4" s="232"/>
      <c r="CV4" s="232"/>
      <c r="CW4" s="232"/>
      <c r="CX4" s="232"/>
      <c r="CY4" s="232"/>
      <c r="CZ4" s="232"/>
      <c r="DA4" s="232"/>
      <c r="DB4" s="232"/>
      <c r="DC4" s="232"/>
      <c r="DD4" s="232"/>
      <c r="DE4" s="232"/>
      <c r="DF4" s="232"/>
      <c r="DG4" s="232"/>
      <c r="DH4" s="232"/>
      <c r="DI4" s="232"/>
      <c r="DJ4" s="232"/>
      <c r="DK4" s="232"/>
      <c r="DL4" s="232"/>
      <c r="DM4" s="232"/>
      <c r="DN4" s="232"/>
      <c r="DO4" s="232"/>
      <c r="DP4" s="232"/>
      <c r="DQ4" s="232"/>
      <c r="DR4" s="232"/>
      <c r="DS4" s="232"/>
      <c r="DT4" s="232"/>
      <c r="DU4" s="232"/>
      <c r="DV4" s="232"/>
      <c r="DW4" s="232"/>
      <c r="DX4" s="232"/>
      <c r="DY4" s="232"/>
      <c r="DZ4" s="232"/>
      <c r="EA4" s="234"/>
    </row>
    <row r="5" spans="1:131" s="235" customFormat="1" ht="26.25" customHeight="1" x14ac:dyDescent="0.15">
      <c r="A5" s="800" t="s">
        <v>363</v>
      </c>
      <c r="B5" s="801"/>
      <c r="C5" s="801"/>
      <c r="D5" s="801"/>
      <c r="E5" s="801"/>
      <c r="F5" s="801"/>
      <c r="G5" s="801"/>
      <c r="H5" s="801"/>
      <c r="I5" s="801"/>
      <c r="J5" s="801"/>
      <c r="K5" s="801"/>
      <c r="L5" s="801"/>
      <c r="M5" s="801"/>
      <c r="N5" s="801"/>
      <c r="O5" s="801"/>
      <c r="P5" s="802"/>
      <c r="Q5" s="777" t="s">
        <v>364</v>
      </c>
      <c r="R5" s="778"/>
      <c r="S5" s="778"/>
      <c r="T5" s="778"/>
      <c r="U5" s="779"/>
      <c r="V5" s="777" t="s">
        <v>365</v>
      </c>
      <c r="W5" s="778"/>
      <c r="X5" s="778"/>
      <c r="Y5" s="778"/>
      <c r="Z5" s="779"/>
      <c r="AA5" s="777" t="s">
        <v>366</v>
      </c>
      <c r="AB5" s="778"/>
      <c r="AC5" s="778"/>
      <c r="AD5" s="778"/>
      <c r="AE5" s="778"/>
      <c r="AF5" s="810" t="s">
        <v>367</v>
      </c>
      <c r="AG5" s="778"/>
      <c r="AH5" s="778"/>
      <c r="AI5" s="778"/>
      <c r="AJ5" s="789"/>
      <c r="AK5" s="778" t="s">
        <v>368</v>
      </c>
      <c r="AL5" s="778"/>
      <c r="AM5" s="778"/>
      <c r="AN5" s="778"/>
      <c r="AO5" s="779"/>
      <c r="AP5" s="777" t="s">
        <v>369</v>
      </c>
      <c r="AQ5" s="778"/>
      <c r="AR5" s="778"/>
      <c r="AS5" s="778"/>
      <c r="AT5" s="779"/>
      <c r="AU5" s="777" t="s">
        <v>370</v>
      </c>
      <c r="AV5" s="778"/>
      <c r="AW5" s="778"/>
      <c r="AX5" s="778"/>
      <c r="AY5" s="789"/>
      <c r="AZ5" s="236"/>
      <c r="BA5" s="236"/>
      <c r="BB5" s="236"/>
      <c r="BC5" s="236"/>
      <c r="BD5" s="236"/>
      <c r="BE5" s="237"/>
      <c r="BF5" s="237"/>
      <c r="BG5" s="237"/>
      <c r="BH5" s="237"/>
      <c r="BI5" s="237"/>
      <c r="BJ5" s="237"/>
      <c r="BK5" s="237"/>
      <c r="BL5" s="237"/>
      <c r="BM5" s="237"/>
      <c r="BN5" s="237"/>
      <c r="BO5" s="237"/>
      <c r="BP5" s="237"/>
      <c r="BQ5" s="800" t="s">
        <v>371</v>
      </c>
      <c r="BR5" s="801"/>
      <c r="BS5" s="801"/>
      <c r="BT5" s="801"/>
      <c r="BU5" s="801"/>
      <c r="BV5" s="801"/>
      <c r="BW5" s="801"/>
      <c r="BX5" s="801"/>
      <c r="BY5" s="801"/>
      <c r="BZ5" s="801"/>
      <c r="CA5" s="801"/>
      <c r="CB5" s="801"/>
      <c r="CC5" s="801"/>
      <c r="CD5" s="801"/>
      <c r="CE5" s="801"/>
      <c r="CF5" s="801"/>
      <c r="CG5" s="802"/>
      <c r="CH5" s="777" t="s">
        <v>372</v>
      </c>
      <c r="CI5" s="778"/>
      <c r="CJ5" s="778"/>
      <c r="CK5" s="778"/>
      <c r="CL5" s="779"/>
      <c r="CM5" s="777" t="s">
        <v>373</v>
      </c>
      <c r="CN5" s="778"/>
      <c r="CO5" s="778"/>
      <c r="CP5" s="778"/>
      <c r="CQ5" s="779"/>
      <c r="CR5" s="777" t="s">
        <v>374</v>
      </c>
      <c r="CS5" s="778"/>
      <c r="CT5" s="778"/>
      <c r="CU5" s="778"/>
      <c r="CV5" s="779"/>
      <c r="CW5" s="777" t="s">
        <v>375</v>
      </c>
      <c r="CX5" s="778"/>
      <c r="CY5" s="778"/>
      <c r="CZ5" s="778"/>
      <c r="DA5" s="779"/>
      <c r="DB5" s="777" t="s">
        <v>376</v>
      </c>
      <c r="DC5" s="778"/>
      <c r="DD5" s="778"/>
      <c r="DE5" s="778"/>
      <c r="DF5" s="779"/>
      <c r="DG5" s="783" t="s">
        <v>377</v>
      </c>
      <c r="DH5" s="784"/>
      <c r="DI5" s="784"/>
      <c r="DJ5" s="784"/>
      <c r="DK5" s="785"/>
      <c r="DL5" s="783" t="s">
        <v>378</v>
      </c>
      <c r="DM5" s="784"/>
      <c r="DN5" s="784"/>
      <c r="DO5" s="784"/>
      <c r="DP5" s="785"/>
      <c r="DQ5" s="777" t="s">
        <v>379</v>
      </c>
      <c r="DR5" s="778"/>
      <c r="DS5" s="778"/>
      <c r="DT5" s="778"/>
      <c r="DU5" s="779"/>
      <c r="DV5" s="777" t="s">
        <v>370</v>
      </c>
      <c r="DW5" s="778"/>
      <c r="DX5" s="778"/>
      <c r="DY5" s="778"/>
      <c r="DZ5" s="789"/>
      <c r="EA5" s="234"/>
    </row>
    <row r="6" spans="1:131" s="235" customFormat="1" ht="26.25" customHeight="1" thickBot="1" x14ac:dyDescent="0.2">
      <c r="A6" s="803"/>
      <c r="B6" s="804"/>
      <c r="C6" s="804"/>
      <c r="D6" s="804"/>
      <c r="E6" s="804"/>
      <c r="F6" s="804"/>
      <c r="G6" s="804"/>
      <c r="H6" s="804"/>
      <c r="I6" s="804"/>
      <c r="J6" s="804"/>
      <c r="K6" s="804"/>
      <c r="L6" s="804"/>
      <c r="M6" s="804"/>
      <c r="N6" s="804"/>
      <c r="O6" s="804"/>
      <c r="P6" s="805"/>
      <c r="Q6" s="780"/>
      <c r="R6" s="781"/>
      <c r="S6" s="781"/>
      <c r="T6" s="781"/>
      <c r="U6" s="782"/>
      <c r="V6" s="780"/>
      <c r="W6" s="781"/>
      <c r="X6" s="781"/>
      <c r="Y6" s="781"/>
      <c r="Z6" s="782"/>
      <c r="AA6" s="780"/>
      <c r="AB6" s="781"/>
      <c r="AC6" s="781"/>
      <c r="AD6" s="781"/>
      <c r="AE6" s="781"/>
      <c r="AF6" s="811"/>
      <c r="AG6" s="781"/>
      <c r="AH6" s="781"/>
      <c r="AI6" s="781"/>
      <c r="AJ6" s="790"/>
      <c r="AK6" s="781"/>
      <c r="AL6" s="781"/>
      <c r="AM6" s="781"/>
      <c r="AN6" s="781"/>
      <c r="AO6" s="782"/>
      <c r="AP6" s="780"/>
      <c r="AQ6" s="781"/>
      <c r="AR6" s="781"/>
      <c r="AS6" s="781"/>
      <c r="AT6" s="782"/>
      <c r="AU6" s="780"/>
      <c r="AV6" s="781"/>
      <c r="AW6" s="781"/>
      <c r="AX6" s="781"/>
      <c r="AY6" s="790"/>
      <c r="AZ6" s="232"/>
      <c r="BA6" s="232"/>
      <c r="BB6" s="232"/>
      <c r="BC6" s="232"/>
      <c r="BD6" s="232"/>
      <c r="BE6" s="233"/>
      <c r="BF6" s="233"/>
      <c r="BG6" s="233"/>
      <c r="BH6" s="233"/>
      <c r="BI6" s="233"/>
      <c r="BJ6" s="233"/>
      <c r="BK6" s="233"/>
      <c r="BL6" s="233"/>
      <c r="BM6" s="233"/>
      <c r="BN6" s="233"/>
      <c r="BO6" s="233"/>
      <c r="BP6" s="233"/>
      <c r="BQ6" s="803"/>
      <c r="BR6" s="804"/>
      <c r="BS6" s="804"/>
      <c r="BT6" s="804"/>
      <c r="BU6" s="804"/>
      <c r="BV6" s="804"/>
      <c r="BW6" s="804"/>
      <c r="BX6" s="804"/>
      <c r="BY6" s="804"/>
      <c r="BZ6" s="804"/>
      <c r="CA6" s="804"/>
      <c r="CB6" s="804"/>
      <c r="CC6" s="804"/>
      <c r="CD6" s="804"/>
      <c r="CE6" s="804"/>
      <c r="CF6" s="804"/>
      <c r="CG6" s="805"/>
      <c r="CH6" s="780"/>
      <c r="CI6" s="781"/>
      <c r="CJ6" s="781"/>
      <c r="CK6" s="781"/>
      <c r="CL6" s="782"/>
      <c r="CM6" s="780"/>
      <c r="CN6" s="781"/>
      <c r="CO6" s="781"/>
      <c r="CP6" s="781"/>
      <c r="CQ6" s="782"/>
      <c r="CR6" s="780"/>
      <c r="CS6" s="781"/>
      <c r="CT6" s="781"/>
      <c r="CU6" s="781"/>
      <c r="CV6" s="782"/>
      <c r="CW6" s="780"/>
      <c r="CX6" s="781"/>
      <c r="CY6" s="781"/>
      <c r="CZ6" s="781"/>
      <c r="DA6" s="782"/>
      <c r="DB6" s="780"/>
      <c r="DC6" s="781"/>
      <c r="DD6" s="781"/>
      <c r="DE6" s="781"/>
      <c r="DF6" s="782"/>
      <c r="DG6" s="786"/>
      <c r="DH6" s="787"/>
      <c r="DI6" s="787"/>
      <c r="DJ6" s="787"/>
      <c r="DK6" s="788"/>
      <c r="DL6" s="786"/>
      <c r="DM6" s="787"/>
      <c r="DN6" s="787"/>
      <c r="DO6" s="787"/>
      <c r="DP6" s="788"/>
      <c r="DQ6" s="780"/>
      <c r="DR6" s="781"/>
      <c r="DS6" s="781"/>
      <c r="DT6" s="781"/>
      <c r="DU6" s="782"/>
      <c r="DV6" s="780"/>
      <c r="DW6" s="781"/>
      <c r="DX6" s="781"/>
      <c r="DY6" s="781"/>
      <c r="DZ6" s="790"/>
      <c r="EA6" s="234"/>
    </row>
    <row r="7" spans="1:131" s="235" customFormat="1" ht="26.25" customHeight="1" thickTop="1" x14ac:dyDescent="0.15">
      <c r="A7" s="238">
        <v>1</v>
      </c>
      <c r="B7" s="791" t="s">
        <v>380</v>
      </c>
      <c r="C7" s="792"/>
      <c r="D7" s="792"/>
      <c r="E7" s="792"/>
      <c r="F7" s="792"/>
      <c r="G7" s="792"/>
      <c r="H7" s="792"/>
      <c r="I7" s="792"/>
      <c r="J7" s="792"/>
      <c r="K7" s="792"/>
      <c r="L7" s="792"/>
      <c r="M7" s="792"/>
      <c r="N7" s="792"/>
      <c r="O7" s="792"/>
      <c r="P7" s="793"/>
      <c r="Q7" s="794">
        <v>3029</v>
      </c>
      <c r="R7" s="795"/>
      <c r="S7" s="795"/>
      <c r="T7" s="795"/>
      <c r="U7" s="795"/>
      <c r="V7" s="795">
        <v>2765</v>
      </c>
      <c r="W7" s="795"/>
      <c r="X7" s="795"/>
      <c r="Y7" s="795"/>
      <c r="Z7" s="795"/>
      <c r="AA7" s="795">
        <v>263</v>
      </c>
      <c r="AB7" s="795"/>
      <c r="AC7" s="795"/>
      <c r="AD7" s="795"/>
      <c r="AE7" s="796"/>
      <c r="AF7" s="797">
        <v>180</v>
      </c>
      <c r="AG7" s="798"/>
      <c r="AH7" s="798"/>
      <c r="AI7" s="798"/>
      <c r="AJ7" s="799"/>
      <c r="AK7" s="834">
        <v>479</v>
      </c>
      <c r="AL7" s="835"/>
      <c r="AM7" s="835"/>
      <c r="AN7" s="835"/>
      <c r="AO7" s="835"/>
      <c r="AP7" s="835">
        <v>1572</v>
      </c>
      <c r="AQ7" s="835"/>
      <c r="AR7" s="835"/>
      <c r="AS7" s="835"/>
      <c r="AT7" s="835"/>
      <c r="AU7" s="836"/>
      <c r="AV7" s="836"/>
      <c r="AW7" s="836"/>
      <c r="AX7" s="836"/>
      <c r="AY7" s="837"/>
      <c r="AZ7" s="232"/>
      <c r="BA7" s="232"/>
      <c r="BB7" s="232"/>
      <c r="BC7" s="232"/>
      <c r="BD7" s="232"/>
      <c r="BE7" s="233"/>
      <c r="BF7" s="233"/>
      <c r="BG7" s="233"/>
      <c r="BH7" s="233"/>
      <c r="BI7" s="233"/>
      <c r="BJ7" s="233"/>
      <c r="BK7" s="233"/>
      <c r="BL7" s="233"/>
      <c r="BM7" s="233"/>
      <c r="BN7" s="233"/>
      <c r="BO7" s="233"/>
      <c r="BP7" s="233"/>
      <c r="BQ7" s="239">
        <v>1</v>
      </c>
      <c r="BR7" s="240"/>
      <c r="BS7" s="838" t="s">
        <v>574</v>
      </c>
      <c r="BT7" s="839"/>
      <c r="BU7" s="839"/>
      <c r="BV7" s="839"/>
      <c r="BW7" s="839"/>
      <c r="BX7" s="839"/>
      <c r="BY7" s="839"/>
      <c r="BZ7" s="839"/>
      <c r="CA7" s="839"/>
      <c r="CB7" s="839"/>
      <c r="CC7" s="839"/>
      <c r="CD7" s="839"/>
      <c r="CE7" s="839"/>
      <c r="CF7" s="839"/>
      <c r="CG7" s="840"/>
      <c r="CH7" s="831">
        <v>12</v>
      </c>
      <c r="CI7" s="832"/>
      <c r="CJ7" s="832"/>
      <c r="CK7" s="832"/>
      <c r="CL7" s="833"/>
      <c r="CM7" s="831">
        <v>44</v>
      </c>
      <c r="CN7" s="832"/>
      <c r="CO7" s="832"/>
      <c r="CP7" s="832"/>
      <c r="CQ7" s="833"/>
      <c r="CR7" s="831">
        <v>31</v>
      </c>
      <c r="CS7" s="832"/>
      <c r="CT7" s="832"/>
      <c r="CU7" s="832"/>
      <c r="CV7" s="833"/>
      <c r="CW7" s="831" t="s">
        <v>576</v>
      </c>
      <c r="CX7" s="832"/>
      <c r="CY7" s="832"/>
      <c r="CZ7" s="832"/>
      <c r="DA7" s="833"/>
      <c r="DB7" s="831" t="s">
        <v>576</v>
      </c>
      <c r="DC7" s="832"/>
      <c r="DD7" s="832"/>
      <c r="DE7" s="832"/>
      <c r="DF7" s="833"/>
      <c r="DG7" s="831" t="s">
        <v>576</v>
      </c>
      <c r="DH7" s="832"/>
      <c r="DI7" s="832"/>
      <c r="DJ7" s="832"/>
      <c r="DK7" s="833"/>
      <c r="DL7" s="831" t="s">
        <v>576</v>
      </c>
      <c r="DM7" s="832"/>
      <c r="DN7" s="832"/>
      <c r="DO7" s="832"/>
      <c r="DP7" s="833"/>
      <c r="DQ7" s="831" t="s">
        <v>576</v>
      </c>
      <c r="DR7" s="832"/>
      <c r="DS7" s="832"/>
      <c r="DT7" s="832"/>
      <c r="DU7" s="833"/>
      <c r="DV7" s="812"/>
      <c r="DW7" s="813"/>
      <c r="DX7" s="813"/>
      <c r="DY7" s="813"/>
      <c r="DZ7" s="814"/>
      <c r="EA7" s="234"/>
    </row>
    <row r="8" spans="1:131" s="235" customFormat="1" ht="26.25" customHeight="1" x14ac:dyDescent="0.15">
      <c r="A8" s="241">
        <v>2</v>
      </c>
      <c r="B8" s="815" t="s">
        <v>381</v>
      </c>
      <c r="C8" s="816"/>
      <c r="D8" s="816"/>
      <c r="E8" s="816"/>
      <c r="F8" s="816"/>
      <c r="G8" s="816"/>
      <c r="H8" s="816"/>
      <c r="I8" s="816"/>
      <c r="J8" s="816"/>
      <c r="K8" s="816"/>
      <c r="L8" s="816"/>
      <c r="M8" s="816"/>
      <c r="N8" s="816"/>
      <c r="O8" s="816"/>
      <c r="P8" s="817"/>
      <c r="Q8" s="818">
        <v>29</v>
      </c>
      <c r="R8" s="819"/>
      <c r="S8" s="819"/>
      <c r="T8" s="819"/>
      <c r="U8" s="819"/>
      <c r="V8" s="819">
        <v>29</v>
      </c>
      <c r="W8" s="819"/>
      <c r="X8" s="819"/>
      <c r="Y8" s="819"/>
      <c r="Z8" s="819"/>
      <c r="AA8" s="819">
        <v>0</v>
      </c>
      <c r="AB8" s="819"/>
      <c r="AC8" s="819"/>
      <c r="AD8" s="819"/>
      <c r="AE8" s="820"/>
      <c r="AF8" s="821">
        <v>0</v>
      </c>
      <c r="AG8" s="822"/>
      <c r="AH8" s="822"/>
      <c r="AI8" s="822"/>
      <c r="AJ8" s="823"/>
      <c r="AK8" s="824">
        <v>27</v>
      </c>
      <c r="AL8" s="825"/>
      <c r="AM8" s="825"/>
      <c r="AN8" s="825"/>
      <c r="AO8" s="825"/>
      <c r="AP8" s="825" t="s">
        <v>563</v>
      </c>
      <c r="AQ8" s="825"/>
      <c r="AR8" s="825"/>
      <c r="AS8" s="825"/>
      <c r="AT8" s="825"/>
      <c r="AU8" s="826"/>
      <c r="AV8" s="826"/>
      <c r="AW8" s="826"/>
      <c r="AX8" s="826"/>
      <c r="AY8" s="827"/>
      <c r="AZ8" s="232"/>
      <c r="BA8" s="232"/>
      <c r="BB8" s="232"/>
      <c r="BC8" s="232"/>
      <c r="BD8" s="232"/>
      <c r="BE8" s="233"/>
      <c r="BF8" s="233"/>
      <c r="BG8" s="233"/>
      <c r="BH8" s="233"/>
      <c r="BI8" s="233"/>
      <c r="BJ8" s="233"/>
      <c r="BK8" s="233"/>
      <c r="BL8" s="233"/>
      <c r="BM8" s="233"/>
      <c r="BN8" s="233"/>
      <c r="BO8" s="233"/>
      <c r="BP8" s="233"/>
      <c r="BQ8" s="242">
        <v>2</v>
      </c>
      <c r="BR8" s="243"/>
      <c r="BS8" s="828"/>
      <c r="BT8" s="829"/>
      <c r="BU8" s="829"/>
      <c r="BV8" s="829"/>
      <c r="BW8" s="829"/>
      <c r="BX8" s="829"/>
      <c r="BY8" s="829"/>
      <c r="BZ8" s="829"/>
      <c r="CA8" s="829"/>
      <c r="CB8" s="829"/>
      <c r="CC8" s="829"/>
      <c r="CD8" s="829"/>
      <c r="CE8" s="829"/>
      <c r="CF8" s="829"/>
      <c r="CG8" s="830"/>
      <c r="CH8" s="841"/>
      <c r="CI8" s="842"/>
      <c r="CJ8" s="842"/>
      <c r="CK8" s="842"/>
      <c r="CL8" s="843"/>
      <c r="CM8" s="841"/>
      <c r="CN8" s="842"/>
      <c r="CO8" s="842"/>
      <c r="CP8" s="842"/>
      <c r="CQ8" s="843"/>
      <c r="CR8" s="841"/>
      <c r="CS8" s="842"/>
      <c r="CT8" s="842"/>
      <c r="CU8" s="842"/>
      <c r="CV8" s="843"/>
      <c r="CW8" s="841"/>
      <c r="CX8" s="842"/>
      <c r="CY8" s="842"/>
      <c r="CZ8" s="842"/>
      <c r="DA8" s="843"/>
      <c r="DB8" s="841"/>
      <c r="DC8" s="842"/>
      <c r="DD8" s="842"/>
      <c r="DE8" s="842"/>
      <c r="DF8" s="843"/>
      <c r="DG8" s="841"/>
      <c r="DH8" s="842"/>
      <c r="DI8" s="842"/>
      <c r="DJ8" s="842"/>
      <c r="DK8" s="843"/>
      <c r="DL8" s="841"/>
      <c r="DM8" s="842"/>
      <c r="DN8" s="842"/>
      <c r="DO8" s="842"/>
      <c r="DP8" s="843"/>
      <c r="DQ8" s="841"/>
      <c r="DR8" s="842"/>
      <c r="DS8" s="842"/>
      <c r="DT8" s="842"/>
      <c r="DU8" s="843"/>
      <c r="DV8" s="844"/>
      <c r="DW8" s="845"/>
      <c r="DX8" s="845"/>
      <c r="DY8" s="845"/>
      <c r="DZ8" s="846"/>
      <c r="EA8" s="234"/>
    </row>
    <row r="9" spans="1:131" s="235" customFormat="1" ht="26.25" customHeight="1" x14ac:dyDescent="0.15">
      <c r="A9" s="241">
        <v>3</v>
      </c>
      <c r="B9" s="815"/>
      <c r="C9" s="816"/>
      <c r="D9" s="816"/>
      <c r="E9" s="816"/>
      <c r="F9" s="816"/>
      <c r="G9" s="816"/>
      <c r="H9" s="816"/>
      <c r="I9" s="816"/>
      <c r="J9" s="816"/>
      <c r="K9" s="816"/>
      <c r="L9" s="816"/>
      <c r="M9" s="816"/>
      <c r="N9" s="816"/>
      <c r="O9" s="816"/>
      <c r="P9" s="817"/>
      <c r="Q9" s="818"/>
      <c r="R9" s="819"/>
      <c r="S9" s="819"/>
      <c r="T9" s="819"/>
      <c r="U9" s="819"/>
      <c r="V9" s="819"/>
      <c r="W9" s="819"/>
      <c r="X9" s="819"/>
      <c r="Y9" s="819"/>
      <c r="Z9" s="819"/>
      <c r="AA9" s="819"/>
      <c r="AB9" s="819"/>
      <c r="AC9" s="819"/>
      <c r="AD9" s="819"/>
      <c r="AE9" s="820"/>
      <c r="AF9" s="821"/>
      <c r="AG9" s="822"/>
      <c r="AH9" s="822"/>
      <c r="AI9" s="822"/>
      <c r="AJ9" s="823"/>
      <c r="AK9" s="824"/>
      <c r="AL9" s="825"/>
      <c r="AM9" s="825"/>
      <c r="AN9" s="825"/>
      <c r="AO9" s="825"/>
      <c r="AP9" s="825"/>
      <c r="AQ9" s="825"/>
      <c r="AR9" s="825"/>
      <c r="AS9" s="825"/>
      <c r="AT9" s="825"/>
      <c r="AU9" s="826"/>
      <c r="AV9" s="826"/>
      <c r="AW9" s="826"/>
      <c r="AX9" s="826"/>
      <c r="AY9" s="827"/>
      <c r="AZ9" s="232"/>
      <c r="BA9" s="232"/>
      <c r="BB9" s="232"/>
      <c r="BC9" s="232"/>
      <c r="BD9" s="232"/>
      <c r="BE9" s="233"/>
      <c r="BF9" s="233"/>
      <c r="BG9" s="233"/>
      <c r="BH9" s="233"/>
      <c r="BI9" s="233"/>
      <c r="BJ9" s="233"/>
      <c r="BK9" s="233"/>
      <c r="BL9" s="233"/>
      <c r="BM9" s="233"/>
      <c r="BN9" s="233"/>
      <c r="BO9" s="233"/>
      <c r="BP9" s="233"/>
      <c r="BQ9" s="242">
        <v>3</v>
      </c>
      <c r="BR9" s="243"/>
      <c r="BS9" s="828"/>
      <c r="BT9" s="829"/>
      <c r="BU9" s="829"/>
      <c r="BV9" s="829"/>
      <c r="BW9" s="829"/>
      <c r="BX9" s="829"/>
      <c r="BY9" s="829"/>
      <c r="BZ9" s="829"/>
      <c r="CA9" s="829"/>
      <c r="CB9" s="829"/>
      <c r="CC9" s="829"/>
      <c r="CD9" s="829"/>
      <c r="CE9" s="829"/>
      <c r="CF9" s="829"/>
      <c r="CG9" s="830"/>
      <c r="CH9" s="841"/>
      <c r="CI9" s="842"/>
      <c r="CJ9" s="842"/>
      <c r="CK9" s="842"/>
      <c r="CL9" s="843"/>
      <c r="CM9" s="841"/>
      <c r="CN9" s="842"/>
      <c r="CO9" s="842"/>
      <c r="CP9" s="842"/>
      <c r="CQ9" s="843"/>
      <c r="CR9" s="841"/>
      <c r="CS9" s="842"/>
      <c r="CT9" s="842"/>
      <c r="CU9" s="842"/>
      <c r="CV9" s="843"/>
      <c r="CW9" s="841"/>
      <c r="CX9" s="842"/>
      <c r="CY9" s="842"/>
      <c r="CZ9" s="842"/>
      <c r="DA9" s="843"/>
      <c r="DB9" s="841"/>
      <c r="DC9" s="842"/>
      <c r="DD9" s="842"/>
      <c r="DE9" s="842"/>
      <c r="DF9" s="843"/>
      <c r="DG9" s="841"/>
      <c r="DH9" s="842"/>
      <c r="DI9" s="842"/>
      <c r="DJ9" s="842"/>
      <c r="DK9" s="843"/>
      <c r="DL9" s="841"/>
      <c r="DM9" s="842"/>
      <c r="DN9" s="842"/>
      <c r="DO9" s="842"/>
      <c r="DP9" s="843"/>
      <c r="DQ9" s="841"/>
      <c r="DR9" s="842"/>
      <c r="DS9" s="842"/>
      <c r="DT9" s="842"/>
      <c r="DU9" s="843"/>
      <c r="DV9" s="844"/>
      <c r="DW9" s="845"/>
      <c r="DX9" s="845"/>
      <c r="DY9" s="845"/>
      <c r="DZ9" s="846"/>
      <c r="EA9" s="234"/>
    </row>
    <row r="10" spans="1:131" s="235" customFormat="1" ht="26.25" customHeight="1" x14ac:dyDescent="0.15">
      <c r="A10" s="241">
        <v>4</v>
      </c>
      <c r="B10" s="815"/>
      <c r="C10" s="816"/>
      <c r="D10" s="816"/>
      <c r="E10" s="816"/>
      <c r="F10" s="816"/>
      <c r="G10" s="816"/>
      <c r="H10" s="816"/>
      <c r="I10" s="816"/>
      <c r="J10" s="816"/>
      <c r="K10" s="816"/>
      <c r="L10" s="816"/>
      <c r="M10" s="816"/>
      <c r="N10" s="816"/>
      <c r="O10" s="816"/>
      <c r="P10" s="817"/>
      <c r="Q10" s="818"/>
      <c r="R10" s="819"/>
      <c r="S10" s="819"/>
      <c r="T10" s="819"/>
      <c r="U10" s="819"/>
      <c r="V10" s="819"/>
      <c r="W10" s="819"/>
      <c r="X10" s="819"/>
      <c r="Y10" s="819"/>
      <c r="Z10" s="819"/>
      <c r="AA10" s="819"/>
      <c r="AB10" s="819"/>
      <c r="AC10" s="819"/>
      <c r="AD10" s="819"/>
      <c r="AE10" s="820"/>
      <c r="AF10" s="821"/>
      <c r="AG10" s="822"/>
      <c r="AH10" s="822"/>
      <c r="AI10" s="822"/>
      <c r="AJ10" s="823"/>
      <c r="AK10" s="824"/>
      <c r="AL10" s="825"/>
      <c r="AM10" s="825"/>
      <c r="AN10" s="825"/>
      <c r="AO10" s="825"/>
      <c r="AP10" s="825"/>
      <c r="AQ10" s="825"/>
      <c r="AR10" s="825"/>
      <c r="AS10" s="825"/>
      <c r="AT10" s="825"/>
      <c r="AU10" s="826"/>
      <c r="AV10" s="826"/>
      <c r="AW10" s="826"/>
      <c r="AX10" s="826"/>
      <c r="AY10" s="827"/>
      <c r="AZ10" s="232"/>
      <c r="BA10" s="232"/>
      <c r="BB10" s="232"/>
      <c r="BC10" s="232"/>
      <c r="BD10" s="232"/>
      <c r="BE10" s="233"/>
      <c r="BF10" s="233"/>
      <c r="BG10" s="233"/>
      <c r="BH10" s="233"/>
      <c r="BI10" s="233"/>
      <c r="BJ10" s="233"/>
      <c r="BK10" s="233"/>
      <c r="BL10" s="233"/>
      <c r="BM10" s="233"/>
      <c r="BN10" s="233"/>
      <c r="BO10" s="233"/>
      <c r="BP10" s="233"/>
      <c r="BQ10" s="242">
        <v>4</v>
      </c>
      <c r="BR10" s="243"/>
      <c r="BS10" s="828"/>
      <c r="BT10" s="829"/>
      <c r="BU10" s="829"/>
      <c r="BV10" s="829"/>
      <c r="BW10" s="829"/>
      <c r="BX10" s="829"/>
      <c r="BY10" s="829"/>
      <c r="BZ10" s="829"/>
      <c r="CA10" s="829"/>
      <c r="CB10" s="829"/>
      <c r="CC10" s="829"/>
      <c r="CD10" s="829"/>
      <c r="CE10" s="829"/>
      <c r="CF10" s="829"/>
      <c r="CG10" s="830"/>
      <c r="CH10" s="841"/>
      <c r="CI10" s="842"/>
      <c r="CJ10" s="842"/>
      <c r="CK10" s="842"/>
      <c r="CL10" s="843"/>
      <c r="CM10" s="841"/>
      <c r="CN10" s="842"/>
      <c r="CO10" s="842"/>
      <c r="CP10" s="842"/>
      <c r="CQ10" s="843"/>
      <c r="CR10" s="841"/>
      <c r="CS10" s="842"/>
      <c r="CT10" s="842"/>
      <c r="CU10" s="842"/>
      <c r="CV10" s="843"/>
      <c r="CW10" s="841"/>
      <c r="CX10" s="842"/>
      <c r="CY10" s="842"/>
      <c r="CZ10" s="842"/>
      <c r="DA10" s="843"/>
      <c r="DB10" s="841"/>
      <c r="DC10" s="842"/>
      <c r="DD10" s="842"/>
      <c r="DE10" s="842"/>
      <c r="DF10" s="843"/>
      <c r="DG10" s="841"/>
      <c r="DH10" s="842"/>
      <c r="DI10" s="842"/>
      <c r="DJ10" s="842"/>
      <c r="DK10" s="843"/>
      <c r="DL10" s="841"/>
      <c r="DM10" s="842"/>
      <c r="DN10" s="842"/>
      <c r="DO10" s="842"/>
      <c r="DP10" s="843"/>
      <c r="DQ10" s="841"/>
      <c r="DR10" s="842"/>
      <c r="DS10" s="842"/>
      <c r="DT10" s="842"/>
      <c r="DU10" s="843"/>
      <c r="DV10" s="844"/>
      <c r="DW10" s="845"/>
      <c r="DX10" s="845"/>
      <c r="DY10" s="845"/>
      <c r="DZ10" s="846"/>
      <c r="EA10" s="234"/>
    </row>
    <row r="11" spans="1:131" s="235" customFormat="1" ht="26.25" customHeight="1" x14ac:dyDescent="0.15">
      <c r="A11" s="241">
        <v>5</v>
      </c>
      <c r="B11" s="815"/>
      <c r="C11" s="816"/>
      <c r="D11" s="816"/>
      <c r="E11" s="816"/>
      <c r="F11" s="816"/>
      <c r="G11" s="816"/>
      <c r="H11" s="816"/>
      <c r="I11" s="816"/>
      <c r="J11" s="816"/>
      <c r="K11" s="816"/>
      <c r="L11" s="816"/>
      <c r="M11" s="816"/>
      <c r="N11" s="816"/>
      <c r="O11" s="816"/>
      <c r="P11" s="817"/>
      <c r="Q11" s="818"/>
      <c r="R11" s="819"/>
      <c r="S11" s="819"/>
      <c r="T11" s="819"/>
      <c r="U11" s="819"/>
      <c r="V11" s="819"/>
      <c r="W11" s="819"/>
      <c r="X11" s="819"/>
      <c r="Y11" s="819"/>
      <c r="Z11" s="819"/>
      <c r="AA11" s="819"/>
      <c r="AB11" s="819"/>
      <c r="AC11" s="819"/>
      <c r="AD11" s="819"/>
      <c r="AE11" s="820"/>
      <c r="AF11" s="821"/>
      <c r="AG11" s="822"/>
      <c r="AH11" s="822"/>
      <c r="AI11" s="822"/>
      <c r="AJ11" s="823"/>
      <c r="AK11" s="824"/>
      <c r="AL11" s="825"/>
      <c r="AM11" s="825"/>
      <c r="AN11" s="825"/>
      <c r="AO11" s="825"/>
      <c r="AP11" s="825"/>
      <c r="AQ11" s="825"/>
      <c r="AR11" s="825"/>
      <c r="AS11" s="825"/>
      <c r="AT11" s="825"/>
      <c r="AU11" s="826"/>
      <c r="AV11" s="826"/>
      <c r="AW11" s="826"/>
      <c r="AX11" s="826"/>
      <c r="AY11" s="827"/>
      <c r="AZ11" s="232"/>
      <c r="BA11" s="232"/>
      <c r="BB11" s="232"/>
      <c r="BC11" s="232"/>
      <c r="BD11" s="232"/>
      <c r="BE11" s="233"/>
      <c r="BF11" s="233"/>
      <c r="BG11" s="233"/>
      <c r="BH11" s="233"/>
      <c r="BI11" s="233"/>
      <c r="BJ11" s="233"/>
      <c r="BK11" s="233"/>
      <c r="BL11" s="233"/>
      <c r="BM11" s="233"/>
      <c r="BN11" s="233"/>
      <c r="BO11" s="233"/>
      <c r="BP11" s="233"/>
      <c r="BQ11" s="242">
        <v>5</v>
      </c>
      <c r="BR11" s="243"/>
      <c r="BS11" s="828"/>
      <c r="BT11" s="829"/>
      <c r="BU11" s="829"/>
      <c r="BV11" s="829"/>
      <c r="BW11" s="829"/>
      <c r="BX11" s="829"/>
      <c r="BY11" s="829"/>
      <c r="BZ11" s="829"/>
      <c r="CA11" s="829"/>
      <c r="CB11" s="829"/>
      <c r="CC11" s="829"/>
      <c r="CD11" s="829"/>
      <c r="CE11" s="829"/>
      <c r="CF11" s="829"/>
      <c r="CG11" s="830"/>
      <c r="CH11" s="841"/>
      <c r="CI11" s="842"/>
      <c r="CJ11" s="842"/>
      <c r="CK11" s="842"/>
      <c r="CL11" s="843"/>
      <c r="CM11" s="841"/>
      <c r="CN11" s="842"/>
      <c r="CO11" s="842"/>
      <c r="CP11" s="842"/>
      <c r="CQ11" s="843"/>
      <c r="CR11" s="841"/>
      <c r="CS11" s="842"/>
      <c r="CT11" s="842"/>
      <c r="CU11" s="842"/>
      <c r="CV11" s="843"/>
      <c r="CW11" s="841"/>
      <c r="CX11" s="842"/>
      <c r="CY11" s="842"/>
      <c r="CZ11" s="842"/>
      <c r="DA11" s="843"/>
      <c r="DB11" s="841"/>
      <c r="DC11" s="842"/>
      <c r="DD11" s="842"/>
      <c r="DE11" s="842"/>
      <c r="DF11" s="843"/>
      <c r="DG11" s="841"/>
      <c r="DH11" s="842"/>
      <c r="DI11" s="842"/>
      <c r="DJ11" s="842"/>
      <c r="DK11" s="843"/>
      <c r="DL11" s="841"/>
      <c r="DM11" s="842"/>
      <c r="DN11" s="842"/>
      <c r="DO11" s="842"/>
      <c r="DP11" s="843"/>
      <c r="DQ11" s="841"/>
      <c r="DR11" s="842"/>
      <c r="DS11" s="842"/>
      <c r="DT11" s="842"/>
      <c r="DU11" s="843"/>
      <c r="DV11" s="844"/>
      <c r="DW11" s="845"/>
      <c r="DX11" s="845"/>
      <c r="DY11" s="845"/>
      <c r="DZ11" s="846"/>
      <c r="EA11" s="234"/>
    </row>
    <row r="12" spans="1:131" s="235" customFormat="1" ht="26.25" customHeight="1" x14ac:dyDescent="0.15">
      <c r="A12" s="241">
        <v>6</v>
      </c>
      <c r="B12" s="815"/>
      <c r="C12" s="816"/>
      <c r="D12" s="816"/>
      <c r="E12" s="816"/>
      <c r="F12" s="816"/>
      <c r="G12" s="816"/>
      <c r="H12" s="816"/>
      <c r="I12" s="816"/>
      <c r="J12" s="816"/>
      <c r="K12" s="816"/>
      <c r="L12" s="816"/>
      <c r="M12" s="816"/>
      <c r="N12" s="816"/>
      <c r="O12" s="816"/>
      <c r="P12" s="817"/>
      <c r="Q12" s="818"/>
      <c r="R12" s="819"/>
      <c r="S12" s="819"/>
      <c r="T12" s="819"/>
      <c r="U12" s="819"/>
      <c r="V12" s="819"/>
      <c r="W12" s="819"/>
      <c r="X12" s="819"/>
      <c r="Y12" s="819"/>
      <c r="Z12" s="819"/>
      <c r="AA12" s="819"/>
      <c r="AB12" s="819"/>
      <c r="AC12" s="819"/>
      <c r="AD12" s="819"/>
      <c r="AE12" s="820"/>
      <c r="AF12" s="821"/>
      <c r="AG12" s="822"/>
      <c r="AH12" s="822"/>
      <c r="AI12" s="822"/>
      <c r="AJ12" s="823"/>
      <c r="AK12" s="824"/>
      <c r="AL12" s="825"/>
      <c r="AM12" s="825"/>
      <c r="AN12" s="825"/>
      <c r="AO12" s="825"/>
      <c r="AP12" s="825"/>
      <c r="AQ12" s="825"/>
      <c r="AR12" s="825"/>
      <c r="AS12" s="825"/>
      <c r="AT12" s="825"/>
      <c r="AU12" s="826"/>
      <c r="AV12" s="826"/>
      <c r="AW12" s="826"/>
      <c r="AX12" s="826"/>
      <c r="AY12" s="827"/>
      <c r="AZ12" s="232"/>
      <c r="BA12" s="232"/>
      <c r="BB12" s="232"/>
      <c r="BC12" s="232"/>
      <c r="BD12" s="232"/>
      <c r="BE12" s="233"/>
      <c r="BF12" s="233"/>
      <c r="BG12" s="233"/>
      <c r="BH12" s="233"/>
      <c r="BI12" s="233"/>
      <c r="BJ12" s="233"/>
      <c r="BK12" s="233"/>
      <c r="BL12" s="233"/>
      <c r="BM12" s="233"/>
      <c r="BN12" s="233"/>
      <c r="BO12" s="233"/>
      <c r="BP12" s="233"/>
      <c r="BQ12" s="242">
        <v>6</v>
      </c>
      <c r="BR12" s="243"/>
      <c r="BS12" s="828"/>
      <c r="BT12" s="829"/>
      <c r="BU12" s="829"/>
      <c r="BV12" s="829"/>
      <c r="BW12" s="829"/>
      <c r="BX12" s="829"/>
      <c r="BY12" s="829"/>
      <c r="BZ12" s="829"/>
      <c r="CA12" s="829"/>
      <c r="CB12" s="829"/>
      <c r="CC12" s="829"/>
      <c r="CD12" s="829"/>
      <c r="CE12" s="829"/>
      <c r="CF12" s="829"/>
      <c r="CG12" s="830"/>
      <c r="CH12" s="841"/>
      <c r="CI12" s="842"/>
      <c r="CJ12" s="842"/>
      <c r="CK12" s="842"/>
      <c r="CL12" s="843"/>
      <c r="CM12" s="841"/>
      <c r="CN12" s="842"/>
      <c r="CO12" s="842"/>
      <c r="CP12" s="842"/>
      <c r="CQ12" s="843"/>
      <c r="CR12" s="841"/>
      <c r="CS12" s="842"/>
      <c r="CT12" s="842"/>
      <c r="CU12" s="842"/>
      <c r="CV12" s="843"/>
      <c r="CW12" s="841"/>
      <c r="CX12" s="842"/>
      <c r="CY12" s="842"/>
      <c r="CZ12" s="842"/>
      <c r="DA12" s="843"/>
      <c r="DB12" s="841"/>
      <c r="DC12" s="842"/>
      <c r="DD12" s="842"/>
      <c r="DE12" s="842"/>
      <c r="DF12" s="843"/>
      <c r="DG12" s="841"/>
      <c r="DH12" s="842"/>
      <c r="DI12" s="842"/>
      <c r="DJ12" s="842"/>
      <c r="DK12" s="843"/>
      <c r="DL12" s="841"/>
      <c r="DM12" s="842"/>
      <c r="DN12" s="842"/>
      <c r="DO12" s="842"/>
      <c r="DP12" s="843"/>
      <c r="DQ12" s="841"/>
      <c r="DR12" s="842"/>
      <c r="DS12" s="842"/>
      <c r="DT12" s="842"/>
      <c r="DU12" s="843"/>
      <c r="DV12" s="844"/>
      <c r="DW12" s="845"/>
      <c r="DX12" s="845"/>
      <c r="DY12" s="845"/>
      <c r="DZ12" s="846"/>
      <c r="EA12" s="234"/>
    </row>
    <row r="13" spans="1:131" s="235" customFormat="1" ht="26.25" customHeight="1" x14ac:dyDescent="0.15">
      <c r="A13" s="241">
        <v>7</v>
      </c>
      <c r="B13" s="815"/>
      <c r="C13" s="816"/>
      <c r="D13" s="816"/>
      <c r="E13" s="816"/>
      <c r="F13" s="816"/>
      <c r="G13" s="816"/>
      <c r="H13" s="816"/>
      <c r="I13" s="816"/>
      <c r="J13" s="816"/>
      <c r="K13" s="816"/>
      <c r="L13" s="816"/>
      <c r="M13" s="816"/>
      <c r="N13" s="816"/>
      <c r="O13" s="816"/>
      <c r="P13" s="817"/>
      <c r="Q13" s="818"/>
      <c r="R13" s="819"/>
      <c r="S13" s="819"/>
      <c r="T13" s="819"/>
      <c r="U13" s="819"/>
      <c r="V13" s="819"/>
      <c r="W13" s="819"/>
      <c r="X13" s="819"/>
      <c r="Y13" s="819"/>
      <c r="Z13" s="819"/>
      <c r="AA13" s="819"/>
      <c r="AB13" s="819"/>
      <c r="AC13" s="819"/>
      <c r="AD13" s="819"/>
      <c r="AE13" s="820"/>
      <c r="AF13" s="821"/>
      <c r="AG13" s="822"/>
      <c r="AH13" s="822"/>
      <c r="AI13" s="822"/>
      <c r="AJ13" s="823"/>
      <c r="AK13" s="824"/>
      <c r="AL13" s="825"/>
      <c r="AM13" s="825"/>
      <c r="AN13" s="825"/>
      <c r="AO13" s="825"/>
      <c r="AP13" s="825"/>
      <c r="AQ13" s="825"/>
      <c r="AR13" s="825"/>
      <c r="AS13" s="825"/>
      <c r="AT13" s="825"/>
      <c r="AU13" s="826"/>
      <c r="AV13" s="826"/>
      <c r="AW13" s="826"/>
      <c r="AX13" s="826"/>
      <c r="AY13" s="827"/>
      <c r="AZ13" s="232"/>
      <c r="BA13" s="232"/>
      <c r="BB13" s="232"/>
      <c r="BC13" s="232"/>
      <c r="BD13" s="232"/>
      <c r="BE13" s="233"/>
      <c r="BF13" s="233"/>
      <c r="BG13" s="233"/>
      <c r="BH13" s="233"/>
      <c r="BI13" s="233"/>
      <c r="BJ13" s="233"/>
      <c r="BK13" s="233"/>
      <c r="BL13" s="233"/>
      <c r="BM13" s="233"/>
      <c r="BN13" s="233"/>
      <c r="BO13" s="233"/>
      <c r="BP13" s="233"/>
      <c r="BQ13" s="242">
        <v>7</v>
      </c>
      <c r="BR13" s="243"/>
      <c r="BS13" s="828"/>
      <c r="BT13" s="829"/>
      <c r="BU13" s="829"/>
      <c r="BV13" s="829"/>
      <c r="BW13" s="829"/>
      <c r="BX13" s="829"/>
      <c r="BY13" s="829"/>
      <c r="BZ13" s="829"/>
      <c r="CA13" s="829"/>
      <c r="CB13" s="829"/>
      <c r="CC13" s="829"/>
      <c r="CD13" s="829"/>
      <c r="CE13" s="829"/>
      <c r="CF13" s="829"/>
      <c r="CG13" s="830"/>
      <c r="CH13" s="841"/>
      <c r="CI13" s="842"/>
      <c r="CJ13" s="842"/>
      <c r="CK13" s="842"/>
      <c r="CL13" s="843"/>
      <c r="CM13" s="841"/>
      <c r="CN13" s="842"/>
      <c r="CO13" s="842"/>
      <c r="CP13" s="842"/>
      <c r="CQ13" s="843"/>
      <c r="CR13" s="841"/>
      <c r="CS13" s="842"/>
      <c r="CT13" s="842"/>
      <c r="CU13" s="842"/>
      <c r="CV13" s="843"/>
      <c r="CW13" s="841"/>
      <c r="CX13" s="842"/>
      <c r="CY13" s="842"/>
      <c r="CZ13" s="842"/>
      <c r="DA13" s="843"/>
      <c r="DB13" s="841"/>
      <c r="DC13" s="842"/>
      <c r="DD13" s="842"/>
      <c r="DE13" s="842"/>
      <c r="DF13" s="843"/>
      <c r="DG13" s="841"/>
      <c r="DH13" s="842"/>
      <c r="DI13" s="842"/>
      <c r="DJ13" s="842"/>
      <c r="DK13" s="843"/>
      <c r="DL13" s="841"/>
      <c r="DM13" s="842"/>
      <c r="DN13" s="842"/>
      <c r="DO13" s="842"/>
      <c r="DP13" s="843"/>
      <c r="DQ13" s="841"/>
      <c r="DR13" s="842"/>
      <c r="DS13" s="842"/>
      <c r="DT13" s="842"/>
      <c r="DU13" s="843"/>
      <c r="DV13" s="844"/>
      <c r="DW13" s="845"/>
      <c r="DX13" s="845"/>
      <c r="DY13" s="845"/>
      <c r="DZ13" s="846"/>
      <c r="EA13" s="234"/>
    </row>
    <row r="14" spans="1:131" s="235" customFormat="1" ht="26.25" customHeight="1" x14ac:dyDescent="0.15">
      <c r="A14" s="241">
        <v>8</v>
      </c>
      <c r="B14" s="815"/>
      <c r="C14" s="816"/>
      <c r="D14" s="816"/>
      <c r="E14" s="816"/>
      <c r="F14" s="816"/>
      <c r="G14" s="816"/>
      <c r="H14" s="816"/>
      <c r="I14" s="816"/>
      <c r="J14" s="816"/>
      <c r="K14" s="816"/>
      <c r="L14" s="816"/>
      <c r="M14" s="816"/>
      <c r="N14" s="816"/>
      <c r="O14" s="816"/>
      <c r="P14" s="817"/>
      <c r="Q14" s="818"/>
      <c r="R14" s="819"/>
      <c r="S14" s="819"/>
      <c r="T14" s="819"/>
      <c r="U14" s="819"/>
      <c r="V14" s="819"/>
      <c r="W14" s="819"/>
      <c r="X14" s="819"/>
      <c r="Y14" s="819"/>
      <c r="Z14" s="819"/>
      <c r="AA14" s="819"/>
      <c r="AB14" s="819"/>
      <c r="AC14" s="819"/>
      <c r="AD14" s="819"/>
      <c r="AE14" s="820"/>
      <c r="AF14" s="821"/>
      <c r="AG14" s="822"/>
      <c r="AH14" s="822"/>
      <c r="AI14" s="822"/>
      <c r="AJ14" s="823"/>
      <c r="AK14" s="824"/>
      <c r="AL14" s="825"/>
      <c r="AM14" s="825"/>
      <c r="AN14" s="825"/>
      <c r="AO14" s="825"/>
      <c r="AP14" s="825"/>
      <c r="AQ14" s="825"/>
      <c r="AR14" s="825"/>
      <c r="AS14" s="825"/>
      <c r="AT14" s="825"/>
      <c r="AU14" s="826"/>
      <c r="AV14" s="826"/>
      <c r="AW14" s="826"/>
      <c r="AX14" s="826"/>
      <c r="AY14" s="827"/>
      <c r="AZ14" s="232"/>
      <c r="BA14" s="232"/>
      <c r="BB14" s="232"/>
      <c r="BC14" s="232"/>
      <c r="BD14" s="232"/>
      <c r="BE14" s="233"/>
      <c r="BF14" s="233"/>
      <c r="BG14" s="233"/>
      <c r="BH14" s="233"/>
      <c r="BI14" s="233"/>
      <c r="BJ14" s="233"/>
      <c r="BK14" s="233"/>
      <c r="BL14" s="233"/>
      <c r="BM14" s="233"/>
      <c r="BN14" s="233"/>
      <c r="BO14" s="233"/>
      <c r="BP14" s="233"/>
      <c r="BQ14" s="242">
        <v>8</v>
      </c>
      <c r="BR14" s="243"/>
      <c r="BS14" s="828"/>
      <c r="BT14" s="829"/>
      <c r="BU14" s="829"/>
      <c r="BV14" s="829"/>
      <c r="BW14" s="829"/>
      <c r="BX14" s="829"/>
      <c r="BY14" s="829"/>
      <c r="BZ14" s="829"/>
      <c r="CA14" s="829"/>
      <c r="CB14" s="829"/>
      <c r="CC14" s="829"/>
      <c r="CD14" s="829"/>
      <c r="CE14" s="829"/>
      <c r="CF14" s="829"/>
      <c r="CG14" s="830"/>
      <c r="CH14" s="841"/>
      <c r="CI14" s="842"/>
      <c r="CJ14" s="842"/>
      <c r="CK14" s="842"/>
      <c r="CL14" s="843"/>
      <c r="CM14" s="841"/>
      <c r="CN14" s="842"/>
      <c r="CO14" s="842"/>
      <c r="CP14" s="842"/>
      <c r="CQ14" s="843"/>
      <c r="CR14" s="841"/>
      <c r="CS14" s="842"/>
      <c r="CT14" s="842"/>
      <c r="CU14" s="842"/>
      <c r="CV14" s="843"/>
      <c r="CW14" s="841"/>
      <c r="CX14" s="842"/>
      <c r="CY14" s="842"/>
      <c r="CZ14" s="842"/>
      <c r="DA14" s="843"/>
      <c r="DB14" s="841"/>
      <c r="DC14" s="842"/>
      <c r="DD14" s="842"/>
      <c r="DE14" s="842"/>
      <c r="DF14" s="843"/>
      <c r="DG14" s="841"/>
      <c r="DH14" s="842"/>
      <c r="DI14" s="842"/>
      <c r="DJ14" s="842"/>
      <c r="DK14" s="843"/>
      <c r="DL14" s="841"/>
      <c r="DM14" s="842"/>
      <c r="DN14" s="842"/>
      <c r="DO14" s="842"/>
      <c r="DP14" s="843"/>
      <c r="DQ14" s="841"/>
      <c r="DR14" s="842"/>
      <c r="DS14" s="842"/>
      <c r="DT14" s="842"/>
      <c r="DU14" s="843"/>
      <c r="DV14" s="844"/>
      <c r="DW14" s="845"/>
      <c r="DX14" s="845"/>
      <c r="DY14" s="845"/>
      <c r="DZ14" s="846"/>
      <c r="EA14" s="234"/>
    </row>
    <row r="15" spans="1:131" s="235" customFormat="1" ht="26.25" customHeight="1" x14ac:dyDescent="0.15">
      <c r="A15" s="241">
        <v>9</v>
      </c>
      <c r="B15" s="815"/>
      <c r="C15" s="816"/>
      <c r="D15" s="816"/>
      <c r="E15" s="816"/>
      <c r="F15" s="816"/>
      <c r="G15" s="816"/>
      <c r="H15" s="816"/>
      <c r="I15" s="816"/>
      <c r="J15" s="816"/>
      <c r="K15" s="816"/>
      <c r="L15" s="816"/>
      <c r="M15" s="816"/>
      <c r="N15" s="816"/>
      <c r="O15" s="816"/>
      <c r="P15" s="817"/>
      <c r="Q15" s="818"/>
      <c r="R15" s="819"/>
      <c r="S15" s="819"/>
      <c r="T15" s="819"/>
      <c r="U15" s="819"/>
      <c r="V15" s="819"/>
      <c r="W15" s="819"/>
      <c r="X15" s="819"/>
      <c r="Y15" s="819"/>
      <c r="Z15" s="819"/>
      <c r="AA15" s="819"/>
      <c r="AB15" s="819"/>
      <c r="AC15" s="819"/>
      <c r="AD15" s="819"/>
      <c r="AE15" s="820"/>
      <c r="AF15" s="821"/>
      <c r="AG15" s="822"/>
      <c r="AH15" s="822"/>
      <c r="AI15" s="822"/>
      <c r="AJ15" s="823"/>
      <c r="AK15" s="824"/>
      <c r="AL15" s="825"/>
      <c r="AM15" s="825"/>
      <c r="AN15" s="825"/>
      <c r="AO15" s="825"/>
      <c r="AP15" s="825"/>
      <c r="AQ15" s="825"/>
      <c r="AR15" s="825"/>
      <c r="AS15" s="825"/>
      <c r="AT15" s="825"/>
      <c r="AU15" s="826"/>
      <c r="AV15" s="826"/>
      <c r="AW15" s="826"/>
      <c r="AX15" s="826"/>
      <c r="AY15" s="827"/>
      <c r="AZ15" s="232"/>
      <c r="BA15" s="232"/>
      <c r="BB15" s="232"/>
      <c r="BC15" s="232"/>
      <c r="BD15" s="232"/>
      <c r="BE15" s="233"/>
      <c r="BF15" s="233"/>
      <c r="BG15" s="233"/>
      <c r="BH15" s="233"/>
      <c r="BI15" s="233"/>
      <c r="BJ15" s="233"/>
      <c r="BK15" s="233"/>
      <c r="BL15" s="233"/>
      <c r="BM15" s="233"/>
      <c r="BN15" s="233"/>
      <c r="BO15" s="233"/>
      <c r="BP15" s="233"/>
      <c r="BQ15" s="242">
        <v>9</v>
      </c>
      <c r="BR15" s="243"/>
      <c r="BS15" s="828"/>
      <c r="BT15" s="829"/>
      <c r="BU15" s="829"/>
      <c r="BV15" s="829"/>
      <c r="BW15" s="829"/>
      <c r="BX15" s="829"/>
      <c r="BY15" s="829"/>
      <c r="BZ15" s="829"/>
      <c r="CA15" s="829"/>
      <c r="CB15" s="829"/>
      <c r="CC15" s="829"/>
      <c r="CD15" s="829"/>
      <c r="CE15" s="829"/>
      <c r="CF15" s="829"/>
      <c r="CG15" s="830"/>
      <c r="CH15" s="841"/>
      <c r="CI15" s="842"/>
      <c r="CJ15" s="842"/>
      <c r="CK15" s="842"/>
      <c r="CL15" s="843"/>
      <c r="CM15" s="841"/>
      <c r="CN15" s="842"/>
      <c r="CO15" s="842"/>
      <c r="CP15" s="842"/>
      <c r="CQ15" s="843"/>
      <c r="CR15" s="841"/>
      <c r="CS15" s="842"/>
      <c r="CT15" s="842"/>
      <c r="CU15" s="842"/>
      <c r="CV15" s="843"/>
      <c r="CW15" s="841"/>
      <c r="CX15" s="842"/>
      <c r="CY15" s="842"/>
      <c r="CZ15" s="842"/>
      <c r="DA15" s="843"/>
      <c r="DB15" s="841"/>
      <c r="DC15" s="842"/>
      <c r="DD15" s="842"/>
      <c r="DE15" s="842"/>
      <c r="DF15" s="843"/>
      <c r="DG15" s="841"/>
      <c r="DH15" s="842"/>
      <c r="DI15" s="842"/>
      <c r="DJ15" s="842"/>
      <c r="DK15" s="843"/>
      <c r="DL15" s="841"/>
      <c r="DM15" s="842"/>
      <c r="DN15" s="842"/>
      <c r="DO15" s="842"/>
      <c r="DP15" s="843"/>
      <c r="DQ15" s="841"/>
      <c r="DR15" s="842"/>
      <c r="DS15" s="842"/>
      <c r="DT15" s="842"/>
      <c r="DU15" s="843"/>
      <c r="DV15" s="844"/>
      <c r="DW15" s="845"/>
      <c r="DX15" s="845"/>
      <c r="DY15" s="845"/>
      <c r="DZ15" s="846"/>
      <c r="EA15" s="234"/>
    </row>
    <row r="16" spans="1:131" s="235" customFormat="1" ht="26.25" customHeight="1" x14ac:dyDescent="0.15">
      <c r="A16" s="241">
        <v>10</v>
      </c>
      <c r="B16" s="815"/>
      <c r="C16" s="816"/>
      <c r="D16" s="816"/>
      <c r="E16" s="816"/>
      <c r="F16" s="816"/>
      <c r="G16" s="816"/>
      <c r="H16" s="816"/>
      <c r="I16" s="816"/>
      <c r="J16" s="816"/>
      <c r="K16" s="816"/>
      <c r="L16" s="816"/>
      <c r="M16" s="816"/>
      <c r="N16" s="816"/>
      <c r="O16" s="816"/>
      <c r="P16" s="817"/>
      <c r="Q16" s="818"/>
      <c r="R16" s="819"/>
      <c r="S16" s="819"/>
      <c r="T16" s="819"/>
      <c r="U16" s="819"/>
      <c r="V16" s="819"/>
      <c r="W16" s="819"/>
      <c r="X16" s="819"/>
      <c r="Y16" s="819"/>
      <c r="Z16" s="819"/>
      <c r="AA16" s="819"/>
      <c r="AB16" s="819"/>
      <c r="AC16" s="819"/>
      <c r="AD16" s="819"/>
      <c r="AE16" s="820"/>
      <c r="AF16" s="821"/>
      <c r="AG16" s="822"/>
      <c r="AH16" s="822"/>
      <c r="AI16" s="822"/>
      <c r="AJ16" s="823"/>
      <c r="AK16" s="824"/>
      <c r="AL16" s="825"/>
      <c r="AM16" s="825"/>
      <c r="AN16" s="825"/>
      <c r="AO16" s="825"/>
      <c r="AP16" s="825"/>
      <c r="AQ16" s="825"/>
      <c r="AR16" s="825"/>
      <c r="AS16" s="825"/>
      <c r="AT16" s="825"/>
      <c r="AU16" s="826"/>
      <c r="AV16" s="826"/>
      <c r="AW16" s="826"/>
      <c r="AX16" s="826"/>
      <c r="AY16" s="827"/>
      <c r="AZ16" s="232"/>
      <c r="BA16" s="232"/>
      <c r="BB16" s="232"/>
      <c r="BC16" s="232"/>
      <c r="BD16" s="232"/>
      <c r="BE16" s="233"/>
      <c r="BF16" s="233"/>
      <c r="BG16" s="233"/>
      <c r="BH16" s="233"/>
      <c r="BI16" s="233"/>
      <c r="BJ16" s="233"/>
      <c r="BK16" s="233"/>
      <c r="BL16" s="233"/>
      <c r="BM16" s="233"/>
      <c r="BN16" s="233"/>
      <c r="BO16" s="233"/>
      <c r="BP16" s="233"/>
      <c r="BQ16" s="242">
        <v>10</v>
      </c>
      <c r="BR16" s="243"/>
      <c r="BS16" s="828"/>
      <c r="BT16" s="829"/>
      <c r="BU16" s="829"/>
      <c r="BV16" s="829"/>
      <c r="BW16" s="829"/>
      <c r="BX16" s="829"/>
      <c r="BY16" s="829"/>
      <c r="BZ16" s="829"/>
      <c r="CA16" s="829"/>
      <c r="CB16" s="829"/>
      <c r="CC16" s="829"/>
      <c r="CD16" s="829"/>
      <c r="CE16" s="829"/>
      <c r="CF16" s="829"/>
      <c r="CG16" s="830"/>
      <c r="CH16" s="841"/>
      <c r="CI16" s="842"/>
      <c r="CJ16" s="842"/>
      <c r="CK16" s="842"/>
      <c r="CL16" s="843"/>
      <c r="CM16" s="841"/>
      <c r="CN16" s="842"/>
      <c r="CO16" s="842"/>
      <c r="CP16" s="842"/>
      <c r="CQ16" s="843"/>
      <c r="CR16" s="841"/>
      <c r="CS16" s="842"/>
      <c r="CT16" s="842"/>
      <c r="CU16" s="842"/>
      <c r="CV16" s="843"/>
      <c r="CW16" s="841"/>
      <c r="CX16" s="842"/>
      <c r="CY16" s="842"/>
      <c r="CZ16" s="842"/>
      <c r="DA16" s="843"/>
      <c r="DB16" s="841"/>
      <c r="DC16" s="842"/>
      <c r="DD16" s="842"/>
      <c r="DE16" s="842"/>
      <c r="DF16" s="843"/>
      <c r="DG16" s="841"/>
      <c r="DH16" s="842"/>
      <c r="DI16" s="842"/>
      <c r="DJ16" s="842"/>
      <c r="DK16" s="843"/>
      <c r="DL16" s="841"/>
      <c r="DM16" s="842"/>
      <c r="DN16" s="842"/>
      <c r="DO16" s="842"/>
      <c r="DP16" s="843"/>
      <c r="DQ16" s="841"/>
      <c r="DR16" s="842"/>
      <c r="DS16" s="842"/>
      <c r="DT16" s="842"/>
      <c r="DU16" s="843"/>
      <c r="DV16" s="844"/>
      <c r="DW16" s="845"/>
      <c r="DX16" s="845"/>
      <c r="DY16" s="845"/>
      <c r="DZ16" s="846"/>
      <c r="EA16" s="234"/>
    </row>
    <row r="17" spans="1:131" s="235" customFormat="1" ht="26.25" customHeight="1" x14ac:dyDescent="0.15">
      <c r="A17" s="241">
        <v>11</v>
      </c>
      <c r="B17" s="815"/>
      <c r="C17" s="816"/>
      <c r="D17" s="816"/>
      <c r="E17" s="816"/>
      <c r="F17" s="816"/>
      <c r="G17" s="816"/>
      <c r="H17" s="816"/>
      <c r="I17" s="816"/>
      <c r="J17" s="816"/>
      <c r="K17" s="816"/>
      <c r="L17" s="816"/>
      <c r="M17" s="816"/>
      <c r="N17" s="816"/>
      <c r="O17" s="816"/>
      <c r="P17" s="817"/>
      <c r="Q17" s="818"/>
      <c r="R17" s="819"/>
      <c r="S17" s="819"/>
      <c r="T17" s="819"/>
      <c r="U17" s="819"/>
      <c r="V17" s="819"/>
      <c r="W17" s="819"/>
      <c r="X17" s="819"/>
      <c r="Y17" s="819"/>
      <c r="Z17" s="819"/>
      <c r="AA17" s="819"/>
      <c r="AB17" s="819"/>
      <c r="AC17" s="819"/>
      <c r="AD17" s="819"/>
      <c r="AE17" s="820"/>
      <c r="AF17" s="821"/>
      <c r="AG17" s="822"/>
      <c r="AH17" s="822"/>
      <c r="AI17" s="822"/>
      <c r="AJ17" s="823"/>
      <c r="AK17" s="824"/>
      <c r="AL17" s="825"/>
      <c r="AM17" s="825"/>
      <c r="AN17" s="825"/>
      <c r="AO17" s="825"/>
      <c r="AP17" s="825"/>
      <c r="AQ17" s="825"/>
      <c r="AR17" s="825"/>
      <c r="AS17" s="825"/>
      <c r="AT17" s="825"/>
      <c r="AU17" s="826"/>
      <c r="AV17" s="826"/>
      <c r="AW17" s="826"/>
      <c r="AX17" s="826"/>
      <c r="AY17" s="827"/>
      <c r="AZ17" s="232"/>
      <c r="BA17" s="232"/>
      <c r="BB17" s="232"/>
      <c r="BC17" s="232"/>
      <c r="BD17" s="232"/>
      <c r="BE17" s="233"/>
      <c r="BF17" s="233"/>
      <c r="BG17" s="233"/>
      <c r="BH17" s="233"/>
      <c r="BI17" s="233"/>
      <c r="BJ17" s="233"/>
      <c r="BK17" s="233"/>
      <c r="BL17" s="233"/>
      <c r="BM17" s="233"/>
      <c r="BN17" s="233"/>
      <c r="BO17" s="233"/>
      <c r="BP17" s="233"/>
      <c r="BQ17" s="242">
        <v>11</v>
      </c>
      <c r="BR17" s="243"/>
      <c r="BS17" s="828"/>
      <c r="BT17" s="829"/>
      <c r="BU17" s="829"/>
      <c r="BV17" s="829"/>
      <c r="BW17" s="829"/>
      <c r="BX17" s="829"/>
      <c r="BY17" s="829"/>
      <c r="BZ17" s="829"/>
      <c r="CA17" s="829"/>
      <c r="CB17" s="829"/>
      <c r="CC17" s="829"/>
      <c r="CD17" s="829"/>
      <c r="CE17" s="829"/>
      <c r="CF17" s="829"/>
      <c r="CG17" s="830"/>
      <c r="CH17" s="841"/>
      <c r="CI17" s="842"/>
      <c r="CJ17" s="842"/>
      <c r="CK17" s="842"/>
      <c r="CL17" s="843"/>
      <c r="CM17" s="841"/>
      <c r="CN17" s="842"/>
      <c r="CO17" s="842"/>
      <c r="CP17" s="842"/>
      <c r="CQ17" s="843"/>
      <c r="CR17" s="841"/>
      <c r="CS17" s="842"/>
      <c r="CT17" s="842"/>
      <c r="CU17" s="842"/>
      <c r="CV17" s="843"/>
      <c r="CW17" s="841"/>
      <c r="CX17" s="842"/>
      <c r="CY17" s="842"/>
      <c r="CZ17" s="842"/>
      <c r="DA17" s="843"/>
      <c r="DB17" s="841"/>
      <c r="DC17" s="842"/>
      <c r="DD17" s="842"/>
      <c r="DE17" s="842"/>
      <c r="DF17" s="843"/>
      <c r="DG17" s="841"/>
      <c r="DH17" s="842"/>
      <c r="DI17" s="842"/>
      <c r="DJ17" s="842"/>
      <c r="DK17" s="843"/>
      <c r="DL17" s="841"/>
      <c r="DM17" s="842"/>
      <c r="DN17" s="842"/>
      <c r="DO17" s="842"/>
      <c r="DP17" s="843"/>
      <c r="DQ17" s="841"/>
      <c r="DR17" s="842"/>
      <c r="DS17" s="842"/>
      <c r="DT17" s="842"/>
      <c r="DU17" s="843"/>
      <c r="DV17" s="844"/>
      <c r="DW17" s="845"/>
      <c r="DX17" s="845"/>
      <c r="DY17" s="845"/>
      <c r="DZ17" s="846"/>
      <c r="EA17" s="234"/>
    </row>
    <row r="18" spans="1:131" s="235" customFormat="1" ht="26.25" customHeight="1" x14ac:dyDescent="0.15">
      <c r="A18" s="241">
        <v>12</v>
      </c>
      <c r="B18" s="815"/>
      <c r="C18" s="816"/>
      <c r="D18" s="816"/>
      <c r="E18" s="816"/>
      <c r="F18" s="816"/>
      <c r="G18" s="816"/>
      <c r="H18" s="816"/>
      <c r="I18" s="816"/>
      <c r="J18" s="816"/>
      <c r="K18" s="816"/>
      <c r="L18" s="816"/>
      <c r="M18" s="816"/>
      <c r="N18" s="816"/>
      <c r="O18" s="816"/>
      <c r="P18" s="817"/>
      <c r="Q18" s="818"/>
      <c r="R18" s="819"/>
      <c r="S18" s="819"/>
      <c r="T18" s="819"/>
      <c r="U18" s="819"/>
      <c r="V18" s="819"/>
      <c r="W18" s="819"/>
      <c r="X18" s="819"/>
      <c r="Y18" s="819"/>
      <c r="Z18" s="819"/>
      <c r="AA18" s="819"/>
      <c r="AB18" s="819"/>
      <c r="AC18" s="819"/>
      <c r="AD18" s="819"/>
      <c r="AE18" s="820"/>
      <c r="AF18" s="821"/>
      <c r="AG18" s="822"/>
      <c r="AH18" s="822"/>
      <c r="AI18" s="822"/>
      <c r="AJ18" s="823"/>
      <c r="AK18" s="824"/>
      <c r="AL18" s="825"/>
      <c r="AM18" s="825"/>
      <c r="AN18" s="825"/>
      <c r="AO18" s="825"/>
      <c r="AP18" s="825"/>
      <c r="AQ18" s="825"/>
      <c r="AR18" s="825"/>
      <c r="AS18" s="825"/>
      <c r="AT18" s="825"/>
      <c r="AU18" s="826"/>
      <c r="AV18" s="826"/>
      <c r="AW18" s="826"/>
      <c r="AX18" s="826"/>
      <c r="AY18" s="827"/>
      <c r="AZ18" s="232"/>
      <c r="BA18" s="232"/>
      <c r="BB18" s="232"/>
      <c r="BC18" s="232"/>
      <c r="BD18" s="232"/>
      <c r="BE18" s="233"/>
      <c r="BF18" s="233"/>
      <c r="BG18" s="233"/>
      <c r="BH18" s="233"/>
      <c r="BI18" s="233"/>
      <c r="BJ18" s="233"/>
      <c r="BK18" s="233"/>
      <c r="BL18" s="233"/>
      <c r="BM18" s="233"/>
      <c r="BN18" s="233"/>
      <c r="BO18" s="233"/>
      <c r="BP18" s="233"/>
      <c r="BQ18" s="242">
        <v>12</v>
      </c>
      <c r="BR18" s="243"/>
      <c r="BS18" s="828"/>
      <c r="BT18" s="829"/>
      <c r="BU18" s="829"/>
      <c r="BV18" s="829"/>
      <c r="BW18" s="829"/>
      <c r="BX18" s="829"/>
      <c r="BY18" s="829"/>
      <c r="BZ18" s="829"/>
      <c r="CA18" s="829"/>
      <c r="CB18" s="829"/>
      <c r="CC18" s="829"/>
      <c r="CD18" s="829"/>
      <c r="CE18" s="829"/>
      <c r="CF18" s="829"/>
      <c r="CG18" s="830"/>
      <c r="CH18" s="841"/>
      <c r="CI18" s="842"/>
      <c r="CJ18" s="842"/>
      <c r="CK18" s="842"/>
      <c r="CL18" s="843"/>
      <c r="CM18" s="841"/>
      <c r="CN18" s="842"/>
      <c r="CO18" s="842"/>
      <c r="CP18" s="842"/>
      <c r="CQ18" s="843"/>
      <c r="CR18" s="841"/>
      <c r="CS18" s="842"/>
      <c r="CT18" s="842"/>
      <c r="CU18" s="842"/>
      <c r="CV18" s="843"/>
      <c r="CW18" s="841"/>
      <c r="CX18" s="842"/>
      <c r="CY18" s="842"/>
      <c r="CZ18" s="842"/>
      <c r="DA18" s="843"/>
      <c r="DB18" s="841"/>
      <c r="DC18" s="842"/>
      <c r="DD18" s="842"/>
      <c r="DE18" s="842"/>
      <c r="DF18" s="843"/>
      <c r="DG18" s="841"/>
      <c r="DH18" s="842"/>
      <c r="DI18" s="842"/>
      <c r="DJ18" s="842"/>
      <c r="DK18" s="843"/>
      <c r="DL18" s="841"/>
      <c r="DM18" s="842"/>
      <c r="DN18" s="842"/>
      <c r="DO18" s="842"/>
      <c r="DP18" s="843"/>
      <c r="DQ18" s="841"/>
      <c r="DR18" s="842"/>
      <c r="DS18" s="842"/>
      <c r="DT18" s="842"/>
      <c r="DU18" s="843"/>
      <c r="DV18" s="844"/>
      <c r="DW18" s="845"/>
      <c r="DX18" s="845"/>
      <c r="DY18" s="845"/>
      <c r="DZ18" s="846"/>
      <c r="EA18" s="234"/>
    </row>
    <row r="19" spans="1:131" s="235" customFormat="1" ht="26.25" customHeight="1" x14ac:dyDescent="0.15">
      <c r="A19" s="241">
        <v>13</v>
      </c>
      <c r="B19" s="815"/>
      <c r="C19" s="816"/>
      <c r="D19" s="816"/>
      <c r="E19" s="816"/>
      <c r="F19" s="816"/>
      <c r="G19" s="816"/>
      <c r="H19" s="816"/>
      <c r="I19" s="816"/>
      <c r="J19" s="816"/>
      <c r="K19" s="816"/>
      <c r="L19" s="816"/>
      <c r="M19" s="816"/>
      <c r="N19" s="816"/>
      <c r="O19" s="816"/>
      <c r="P19" s="817"/>
      <c r="Q19" s="818"/>
      <c r="R19" s="819"/>
      <c r="S19" s="819"/>
      <c r="T19" s="819"/>
      <c r="U19" s="819"/>
      <c r="V19" s="819"/>
      <c r="W19" s="819"/>
      <c r="X19" s="819"/>
      <c r="Y19" s="819"/>
      <c r="Z19" s="819"/>
      <c r="AA19" s="819"/>
      <c r="AB19" s="819"/>
      <c r="AC19" s="819"/>
      <c r="AD19" s="819"/>
      <c r="AE19" s="820"/>
      <c r="AF19" s="821"/>
      <c r="AG19" s="822"/>
      <c r="AH19" s="822"/>
      <c r="AI19" s="822"/>
      <c r="AJ19" s="823"/>
      <c r="AK19" s="824"/>
      <c r="AL19" s="825"/>
      <c r="AM19" s="825"/>
      <c r="AN19" s="825"/>
      <c r="AO19" s="825"/>
      <c r="AP19" s="825"/>
      <c r="AQ19" s="825"/>
      <c r="AR19" s="825"/>
      <c r="AS19" s="825"/>
      <c r="AT19" s="825"/>
      <c r="AU19" s="826"/>
      <c r="AV19" s="826"/>
      <c r="AW19" s="826"/>
      <c r="AX19" s="826"/>
      <c r="AY19" s="827"/>
      <c r="AZ19" s="232"/>
      <c r="BA19" s="232"/>
      <c r="BB19" s="232"/>
      <c r="BC19" s="232"/>
      <c r="BD19" s="232"/>
      <c r="BE19" s="233"/>
      <c r="BF19" s="233"/>
      <c r="BG19" s="233"/>
      <c r="BH19" s="233"/>
      <c r="BI19" s="233"/>
      <c r="BJ19" s="233"/>
      <c r="BK19" s="233"/>
      <c r="BL19" s="233"/>
      <c r="BM19" s="233"/>
      <c r="BN19" s="233"/>
      <c r="BO19" s="233"/>
      <c r="BP19" s="233"/>
      <c r="BQ19" s="242">
        <v>13</v>
      </c>
      <c r="BR19" s="243"/>
      <c r="BS19" s="828"/>
      <c r="BT19" s="829"/>
      <c r="BU19" s="829"/>
      <c r="BV19" s="829"/>
      <c r="BW19" s="829"/>
      <c r="BX19" s="829"/>
      <c r="BY19" s="829"/>
      <c r="BZ19" s="829"/>
      <c r="CA19" s="829"/>
      <c r="CB19" s="829"/>
      <c r="CC19" s="829"/>
      <c r="CD19" s="829"/>
      <c r="CE19" s="829"/>
      <c r="CF19" s="829"/>
      <c r="CG19" s="830"/>
      <c r="CH19" s="841"/>
      <c r="CI19" s="842"/>
      <c r="CJ19" s="842"/>
      <c r="CK19" s="842"/>
      <c r="CL19" s="843"/>
      <c r="CM19" s="841"/>
      <c r="CN19" s="842"/>
      <c r="CO19" s="842"/>
      <c r="CP19" s="842"/>
      <c r="CQ19" s="843"/>
      <c r="CR19" s="841"/>
      <c r="CS19" s="842"/>
      <c r="CT19" s="842"/>
      <c r="CU19" s="842"/>
      <c r="CV19" s="843"/>
      <c r="CW19" s="841"/>
      <c r="CX19" s="842"/>
      <c r="CY19" s="842"/>
      <c r="CZ19" s="842"/>
      <c r="DA19" s="843"/>
      <c r="DB19" s="841"/>
      <c r="DC19" s="842"/>
      <c r="DD19" s="842"/>
      <c r="DE19" s="842"/>
      <c r="DF19" s="843"/>
      <c r="DG19" s="841"/>
      <c r="DH19" s="842"/>
      <c r="DI19" s="842"/>
      <c r="DJ19" s="842"/>
      <c r="DK19" s="843"/>
      <c r="DL19" s="841"/>
      <c r="DM19" s="842"/>
      <c r="DN19" s="842"/>
      <c r="DO19" s="842"/>
      <c r="DP19" s="843"/>
      <c r="DQ19" s="841"/>
      <c r="DR19" s="842"/>
      <c r="DS19" s="842"/>
      <c r="DT19" s="842"/>
      <c r="DU19" s="843"/>
      <c r="DV19" s="844"/>
      <c r="DW19" s="845"/>
      <c r="DX19" s="845"/>
      <c r="DY19" s="845"/>
      <c r="DZ19" s="846"/>
      <c r="EA19" s="234"/>
    </row>
    <row r="20" spans="1:131" s="235" customFormat="1" ht="26.25" customHeight="1" x14ac:dyDescent="0.15">
      <c r="A20" s="241">
        <v>14</v>
      </c>
      <c r="B20" s="815"/>
      <c r="C20" s="816"/>
      <c r="D20" s="816"/>
      <c r="E20" s="816"/>
      <c r="F20" s="816"/>
      <c r="G20" s="816"/>
      <c r="H20" s="816"/>
      <c r="I20" s="816"/>
      <c r="J20" s="816"/>
      <c r="K20" s="816"/>
      <c r="L20" s="816"/>
      <c r="M20" s="816"/>
      <c r="N20" s="816"/>
      <c r="O20" s="816"/>
      <c r="P20" s="817"/>
      <c r="Q20" s="818"/>
      <c r="R20" s="819"/>
      <c r="S20" s="819"/>
      <c r="T20" s="819"/>
      <c r="U20" s="819"/>
      <c r="V20" s="819"/>
      <c r="W20" s="819"/>
      <c r="X20" s="819"/>
      <c r="Y20" s="819"/>
      <c r="Z20" s="819"/>
      <c r="AA20" s="819"/>
      <c r="AB20" s="819"/>
      <c r="AC20" s="819"/>
      <c r="AD20" s="819"/>
      <c r="AE20" s="820"/>
      <c r="AF20" s="821"/>
      <c r="AG20" s="822"/>
      <c r="AH20" s="822"/>
      <c r="AI20" s="822"/>
      <c r="AJ20" s="823"/>
      <c r="AK20" s="824"/>
      <c r="AL20" s="825"/>
      <c r="AM20" s="825"/>
      <c r="AN20" s="825"/>
      <c r="AO20" s="825"/>
      <c r="AP20" s="825"/>
      <c r="AQ20" s="825"/>
      <c r="AR20" s="825"/>
      <c r="AS20" s="825"/>
      <c r="AT20" s="825"/>
      <c r="AU20" s="826"/>
      <c r="AV20" s="826"/>
      <c r="AW20" s="826"/>
      <c r="AX20" s="826"/>
      <c r="AY20" s="827"/>
      <c r="AZ20" s="232"/>
      <c r="BA20" s="232"/>
      <c r="BB20" s="232"/>
      <c r="BC20" s="232"/>
      <c r="BD20" s="232"/>
      <c r="BE20" s="233"/>
      <c r="BF20" s="233"/>
      <c r="BG20" s="233"/>
      <c r="BH20" s="233"/>
      <c r="BI20" s="233"/>
      <c r="BJ20" s="233"/>
      <c r="BK20" s="233"/>
      <c r="BL20" s="233"/>
      <c r="BM20" s="233"/>
      <c r="BN20" s="233"/>
      <c r="BO20" s="233"/>
      <c r="BP20" s="233"/>
      <c r="BQ20" s="242">
        <v>14</v>
      </c>
      <c r="BR20" s="243"/>
      <c r="BS20" s="828"/>
      <c r="BT20" s="829"/>
      <c r="BU20" s="829"/>
      <c r="BV20" s="829"/>
      <c r="BW20" s="829"/>
      <c r="BX20" s="829"/>
      <c r="BY20" s="829"/>
      <c r="BZ20" s="829"/>
      <c r="CA20" s="829"/>
      <c r="CB20" s="829"/>
      <c r="CC20" s="829"/>
      <c r="CD20" s="829"/>
      <c r="CE20" s="829"/>
      <c r="CF20" s="829"/>
      <c r="CG20" s="830"/>
      <c r="CH20" s="841"/>
      <c r="CI20" s="842"/>
      <c r="CJ20" s="842"/>
      <c r="CK20" s="842"/>
      <c r="CL20" s="843"/>
      <c r="CM20" s="841"/>
      <c r="CN20" s="842"/>
      <c r="CO20" s="842"/>
      <c r="CP20" s="842"/>
      <c r="CQ20" s="843"/>
      <c r="CR20" s="841"/>
      <c r="CS20" s="842"/>
      <c r="CT20" s="842"/>
      <c r="CU20" s="842"/>
      <c r="CV20" s="843"/>
      <c r="CW20" s="841"/>
      <c r="CX20" s="842"/>
      <c r="CY20" s="842"/>
      <c r="CZ20" s="842"/>
      <c r="DA20" s="843"/>
      <c r="DB20" s="841"/>
      <c r="DC20" s="842"/>
      <c r="DD20" s="842"/>
      <c r="DE20" s="842"/>
      <c r="DF20" s="843"/>
      <c r="DG20" s="841"/>
      <c r="DH20" s="842"/>
      <c r="DI20" s="842"/>
      <c r="DJ20" s="842"/>
      <c r="DK20" s="843"/>
      <c r="DL20" s="841"/>
      <c r="DM20" s="842"/>
      <c r="DN20" s="842"/>
      <c r="DO20" s="842"/>
      <c r="DP20" s="843"/>
      <c r="DQ20" s="841"/>
      <c r="DR20" s="842"/>
      <c r="DS20" s="842"/>
      <c r="DT20" s="842"/>
      <c r="DU20" s="843"/>
      <c r="DV20" s="844"/>
      <c r="DW20" s="845"/>
      <c r="DX20" s="845"/>
      <c r="DY20" s="845"/>
      <c r="DZ20" s="846"/>
      <c r="EA20" s="234"/>
    </row>
    <row r="21" spans="1:131" s="235" customFormat="1" ht="26.25" customHeight="1" thickBot="1" x14ac:dyDescent="0.2">
      <c r="A21" s="241">
        <v>15</v>
      </c>
      <c r="B21" s="815"/>
      <c r="C21" s="816"/>
      <c r="D21" s="816"/>
      <c r="E21" s="816"/>
      <c r="F21" s="816"/>
      <c r="G21" s="816"/>
      <c r="H21" s="816"/>
      <c r="I21" s="816"/>
      <c r="J21" s="816"/>
      <c r="K21" s="816"/>
      <c r="L21" s="816"/>
      <c r="M21" s="816"/>
      <c r="N21" s="816"/>
      <c r="O21" s="816"/>
      <c r="P21" s="817"/>
      <c r="Q21" s="818"/>
      <c r="R21" s="819"/>
      <c r="S21" s="819"/>
      <c r="T21" s="819"/>
      <c r="U21" s="819"/>
      <c r="V21" s="819"/>
      <c r="W21" s="819"/>
      <c r="X21" s="819"/>
      <c r="Y21" s="819"/>
      <c r="Z21" s="819"/>
      <c r="AA21" s="819"/>
      <c r="AB21" s="819"/>
      <c r="AC21" s="819"/>
      <c r="AD21" s="819"/>
      <c r="AE21" s="820"/>
      <c r="AF21" s="821"/>
      <c r="AG21" s="822"/>
      <c r="AH21" s="822"/>
      <c r="AI21" s="822"/>
      <c r="AJ21" s="823"/>
      <c r="AK21" s="824"/>
      <c r="AL21" s="825"/>
      <c r="AM21" s="825"/>
      <c r="AN21" s="825"/>
      <c r="AO21" s="825"/>
      <c r="AP21" s="825"/>
      <c r="AQ21" s="825"/>
      <c r="AR21" s="825"/>
      <c r="AS21" s="825"/>
      <c r="AT21" s="825"/>
      <c r="AU21" s="826"/>
      <c r="AV21" s="826"/>
      <c r="AW21" s="826"/>
      <c r="AX21" s="826"/>
      <c r="AY21" s="827"/>
      <c r="AZ21" s="232"/>
      <c r="BA21" s="232"/>
      <c r="BB21" s="232"/>
      <c r="BC21" s="232"/>
      <c r="BD21" s="232"/>
      <c r="BE21" s="233"/>
      <c r="BF21" s="233"/>
      <c r="BG21" s="233"/>
      <c r="BH21" s="233"/>
      <c r="BI21" s="233"/>
      <c r="BJ21" s="233"/>
      <c r="BK21" s="233"/>
      <c r="BL21" s="233"/>
      <c r="BM21" s="233"/>
      <c r="BN21" s="233"/>
      <c r="BO21" s="233"/>
      <c r="BP21" s="233"/>
      <c r="BQ21" s="242">
        <v>15</v>
      </c>
      <c r="BR21" s="243"/>
      <c r="BS21" s="828"/>
      <c r="BT21" s="829"/>
      <c r="BU21" s="829"/>
      <c r="BV21" s="829"/>
      <c r="BW21" s="829"/>
      <c r="BX21" s="829"/>
      <c r="BY21" s="829"/>
      <c r="BZ21" s="829"/>
      <c r="CA21" s="829"/>
      <c r="CB21" s="829"/>
      <c r="CC21" s="829"/>
      <c r="CD21" s="829"/>
      <c r="CE21" s="829"/>
      <c r="CF21" s="829"/>
      <c r="CG21" s="830"/>
      <c r="CH21" s="841"/>
      <c r="CI21" s="842"/>
      <c r="CJ21" s="842"/>
      <c r="CK21" s="842"/>
      <c r="CL21" s="843"/>
      <c r="CM21" s="841"/>
      <c r="CN21" s="842"/>
      <c r="CO21" s="842"/>
      <c r="CP21" s="842"/>
      <c r="CQ21" s="843"/>
      <c r="CR21" s="841"/>
      <c r="CS21" s="842"/>
      <c r="CT21" s="842"/>
      <c r="CU21" s="842"/>
      <c r="CV21" s="843"/>
      <c r="CW21" s="841"/>
      <c r="CX21" s="842"/>
      <c r="CY21" s="842"/>
      <c r="CZ21" s="842"/>
      <c r="DA21" s="843"/>
      <c r="DB21" s="841"/>
      <c r="DC21" s="842"/>
      <c r="DD21" s="842"/>
      <c r="DE21" s="842"/>
      <c r="DF21" s="843"/>
      <c r="DG21" s="841"/>
      <c r="DH21" s="842"/>
      <c r="DI21" s="842"/>
      <c r="DJ21" s="842"/>
      <c r="DK21" s="843"/>
      <c r="DL21" s="841"/>
      <c r="DM21" s="842"/>
      <c r="DN21" s="842"/>
      <c r="DO21" s="842"/>
      <c r="DP21" s="843"/>
      <c r="DQ21" s="841"/>
      <c r="DR21" s="842"/>
      <c r="DS21" s="842"/>
      <c r="DT21" s="842"/>
      <c r="DU21" s="843"/>
      <c r="DV21" s="844"/>
      <c r="DW21" s="845"/>
      <c r="DX21" s="845"/>
      <c r="DY21" s="845"/>
      <c r="DZ21" s="846"/>
      <c r="EA21" s="234"/>
    </row>
    <row r="22" spans="1:131" s="235" customFormat="1" ht="26.25" customHeight="1" x14ac:dyDescent="0.15">
      <c r="A22" s="241">
        <v>16</v>
      </c>
      <c r="B22" s="815"/>
      <c r="C22" s="816"/>
      <c r="D22" s="816"/>
      <c r="E22" s="816"/>
      <c r="F22" s="816"/>
      <c r="G22" s="816"/>
      <c r="H22" s="816"/>
      <c r="I22" s="816"/>
      <c r="J22" s="816"/>
      <c r="K22" s="816"/>
      <c r="L22" s="816"/>
      <c r="M22" s="816"/>
      <c r="N22" s="816"/>
      <c r="O22" s="816"/>
      <c r="P22" s="817"/>
      <c r="Q22" s="847"/>
      <c r="R22" s="848"/>
      <c r="S22" s="848"/>
      <c r="T22" s="848"/>
      <c r="U22" s="848"/>
      <c r="V22" s="848"/>
      <c r="W22" s="848"/>
      <c r="X22" s="848"/>
      <c r="Y22" s="848"/>
      <c r="Z22" s="848"/>
      <c r="AA22" s="848"/>
      <c r="AB22" s="848"/>
      <c r="AC22" s="848"/>
      <c r="AD22" s="848"/>
      <c r="AE22" s="849"/>
      <c r="AF22" s="821"/>
      <c r="AG22" s="822"/>
      <c r="AH22" s="822"/>
      <c r="AI22" s="822"/>
      <c r="AJ22" s="823"/>
      <c r="AK22" s="862"/>
      <c r="AL22" s="863"/>
      <c r="AM22" s="863"/>
      <c r="AN22" s="863"/>
      <c r="AO22" s="863"/>
      <c r="AP22" s="863"/>
      <c r="AQ22" s="863"/>
      <c r="AR22" s="863"/>
      <c r="AS22" s="863"/>
      <c r="AT22" s="863"/>
      <c r="AU22" s="864"/>
      <c r="AV22" s="864"/>
      <c r="AW22" s="864"/>
      <c r="AX22" s="864"/>
      <c r="AY22" s="865"/>
      <c r="AZ22" s="866" t="s">
        <v>382</v>
      </c>
      <c r="BA22" s="866"/>
      <c r="BB22" s="866"/>
      <c r="BC22" s="866"/>
      <c r="BD22" s="867"/>
      <c r="BE22" s="233"/>
      <c r="BF22" s="233"/>
      <c r="BG22" s="233"/>
      <c r="BH22" s="233"/>
      <c r="BI22" s="233"/>
      <c r="BJ22" s="233"/>
      <c r="BK22" s="233"/>
      <c r="BL22" s="233"/>
      <c r="BM22" s="233"/>
      <c r="BN22" s="233"/>
      <c r="BO22" s="233"/>
      <c r="BP22" s="233"/>
      <c r="BQ22" s="242">
        <v>16</v>
      </c>
      <c r="BR22" s="243"/>
      <c r="BS22" s="828"/>
      <c r="BT22" s="829"/>
      <c r="BU22" s="829"/>
      <c r="BV22" s="829"/>
      <c r="BW22" s="829"/>
      <c r="BX22" s="829"/>
      <c r="BY22" s="829"/>
      <c r="BZ22" s="829"/>
      <c r="CA22" s="829"/>
      <c r="CB22" s="829"/>
      <c r="CC22" s="829"/>
      <c r="CD22" s="829"/>
      <c r="CE22" s="829"/>
      <c r="CF22" s="829"/>
      <c r="CG22" s="830"/>
      <c r="CH22" s="841"/>
      <c r="CI22" s="842"/>
      <c r="CJ22" s="842"/>
      <c r="CK22" s="842"/>
      <c r="CL22" s="843"/>
      <c r="CM22" s="841"/>
      <c r="CN22" s="842"/>
      <c r="CO22" s="842"/>
      <c r="CP22" s="842"/>
      <c r="CQ22" s="843"/>
      <c r="CR22" s="841"/>
      <c r="CS22" s="842"/>
      <c r="CT22" s="842"/>
      <c r="CU22" s="842"/>
      <c r="CV22" s="843"/>
      <c r="CW22" s="841"/>
      <c r="CX22" s="842"/>
      <c r="CY22" s="842"/>
      <c r="CZ22" s="842"/>
      <c r="DA22" s="843"/>
      <c r="DB22" s="841"/>
      <c r="DC22" s="842"/>
      <c r="DD22" s="842"/>
      <c r="DE22" s="842"/>
      <c r="DF22" s="843"/>
      <c r="DG22" s="841"/>
      <c r="DH22" s="842"/>
      <c r="DI22" s="842"/>
      <c r="DJ22" s="842"/>
      <c r="DK22" s="843"/>
      <c r="DL22" s="841"/>
      <c r="DM22" s="842"/>
      <c r="DN22" s="842"/>
      <c r="DO22" s="842"/>
      <c r="DP22" s="843"/>
      <c r="DQ22" s="841"/>
      <c r="DR22" s="842"/>
      <c r="DS22" s="842"/>
      <c r="DT22" s="842"/>
      <c r="DU22" s="843"/>
      <c r="DV22" s="844"/>
      <c r="DW22" s="845"/>
      <c r="DX22" s="845"/>
      <c r="DY22" s="845"/>
      <c r="DZ22" s="846"/>
      <c r="EA22" s="234"/>
    </row>
    <row r="23" spans="1:131" s="235" customFormat="1" ht="26.25" customHeight="1" thickBot="1" x14ac:dyDescent="0.2">
      <c r="A23" s="244" t="s">
        <v>383</v>
      </c>
      <c r="B23" s="850" t="s">
        <v>384</v>
      </c>
      <c r="C23" s="851"/>
      <c r="D23" s="851"/>
      <c r="E23" s="851"/>
      <c r="F23" s="851"/>
      <c r="G23" s="851"/>
      <c r="H23" s="851"/>
      <c r="I23" s="851"/>
      <c r="J23" s="851"/>
      <c r="K23" s="851"/>
      <c r="L23" s="851"/>
      <c r="M23" s="851"/>
      <c r="N23" s="851"/>
      <c r="O23" s="851"/>
      <c r="P23" s="852"/>
      <c r="Q23" s="853">
        <v>3031</v>
      </c>
      <c r="R23" s="854"/>
      <c r="S23" s="854"/>
      <c r="T23" s="854"/>
      <c r="U23" s="854"/>
      <c r="V23" s="854">
        <v>2768</v>
      </c>
      <c r="W23" s="854"/>
      <c r="X23" s="854"/>
      <c r="Y23" s="854"/>
      <c r="Z23" s="854"/>
      <c r="AA23" s="854">
        <v>263</v>
      </c>
      <c r="AB23" s="854"/>
      <c r="AC23" s="854"/>
      <c r="AD23" s="854"/>
      <c r="AE23" s="855"/>
      <c r="AF23" s="856">
        <v>180</v>
      </c>
      <c r="AG23" s="854"/>
      <c r="AH23" s="854"/>
      <c r="AI23" s="854"/>
      <c r="AJ23" s="857"/>
      <c r="AK23" s="858"/>
      <c r="AL23" s="859"/>
      <c r="AM23" s="859"/>
      <c r="AN23" s="859"/>
      <c r="AO23" s="859"/>
      <c r="AP23" s="854">
        <f>SUM(AP7:AT22)</f>
        <v>1572</v>
      </c>
      <c r="AQ23" s="854"/>
      <c r="AR23" s="854"/>
      <c r="AS23" s="854"/>
      <c r="AT23" s="854"/>
      <c r="AU23" s="860"/>
      <c r="AV23" s="860"/>
      <c r="AW23" s="860"/>
      <c r="AX23" s="860"/>
      <c r="AY23" s="861"/>
      <c r="AZ23" s="869" t="s">
        <v>385</v>
      </c>
      <c r="BA23" s="870"/>
      <c r="BB23" s="870"/>
      <c r="BC23" s="870"/>
      <c r="BD23" s="871"/>
      <c r="BE23" s="233"/>
      <c r="BF23" s="233"/>
      <c r="BG23" s="233"/>
      <c r="BH23" s="233"/>
      <c r="BI23" s="233"/>
      <c r="BJ23" s="233"/>
      <c r="BK23" s="233"/>
      <c r="BL23" s="233"/>
      <c r="BM23" s="233"/>
      <c r="BN23" s="233"/>
      <c r="BO23" s="233"/>
      <c r="BP23" s="233"/>
      <c r="BQ23" s="242">
        <v>17</v>
      </c>
      <c r="BR23" s="243"/>
      <c r="BS23" s="828"/>
      <c r="BT23" s="829"/>
      <c r="BU23" s="829"/>
      <c r="BV23" s="829"/>
      <c r="BW23" s="829"/>
      <c r="BX23" s="829"/>
      <c r="BY23" s="829"/>
      <c r="BZ23" s="829"/>
      <c r="CA23" s="829"/>
      <c r="CB23" s="829"/>
      <c r="CC23" s="829"/>
      <c r="CD23" s="829"/>
      <c r="CE23" s="829"/>
      <c r="CF23" s="829"/>
      <c r="CG23" s="830"/>
      <c r="CH23" s="841"/>
      <c r="CI23" s="842"/>
      <c r="CJ23" s="842"/>
      <c r="CK23" s="842"/>
      <c r="CL23" s="843"/>
      <c r="CM23" s="841"/>
      <c r="CN23" s="842"/>
      <c r="CO23" s="842"/>
      <c r="CP23" s="842"/>
      <c r="CQ23" s="843"/>
      <c r="CR23" s="841"/>
      <c r="CS23" s="842"/>
      <c r="CT23" s="842"/>
      <c r="CU23" s="842"/>
      <c r="CV23" s="843"/>
      <c r="CW23" s="841"/>
      <c r="CX23" s="842"/>
      <c r="CY23" s="842"/>
      <c r="CZ23" s="842"/>
      <c r="DA23" s="843"/>
      <c r="DB23" s="841"/>
      <c r="DC23" s="842"/>
      <c r="DD23" s="842"/>
      <c r="DE23" s="842"/>
      <c r="DF23" s="843"/>
      <c r="DG23" s="841"/>
      <c r="DH23" s="842"/>
      <c r="DI23" s="842"/>
      <c r="DJ23" s="842"/>
      <c r="DK23" s="843"/>
      <c r="DL23" s="841"/>
      <c r="DM23" s="842"/>
      <c r="DN23" s="842"/>
      <c r="DO23" s="842"/>
      <c r="DP23" s="843"/>
      <c r="DQ23" s="841"/>
      <c r="DR23" s="842"/>
      <c r="DS23" s="842"/>
      <c r="DT23" s="842"/>
      <c r="DU23" s="843"/>
      <c r="DV23" s="844"/>
      <c r="DW23" s="845"/>
      <c r="DX23" s="845"/>
      <c r="DY23" s="845"/>
      <c r="DZ23" s="846"/>
      <c r="EA23" s="234"/>
    </row>
    <row r="24" spans="1:131" s="235" customFormat="1" ht="26.25" customHeight="1" x14ac:dyDescent="0.15">
      <c r="A24" s="868" t="s">
        <v>386</v>
      </c>
      <c r="B24" s="868"/>
      <c r="C24" s="868"/>
      <c r="D24" s="868"/>
      <c r="E24" s="868"/>
      <c r="F24" s="868"/>
      <c r="G24" s="868"/>
      <c r="H24" s="868"/>
      <c r="I24" s="868"/>
      <c r="J24" s="868"/>
      <c r="K24" s="868"/>
      <c r="L24" s="868"/>
      <c r="M24" s="868"/>
      <c r="N24" s="868"/>
      <c r="O24" s="868"/>
      <c r="P24" s="868"/>
      <c r="Q24" s="868"/>
      <c r="R24" s="868"/>
      <c r="S24" s="868"/>
      <c r="T24" s="868"/>
      <c r="U24" s="868"/>
      <c r="V24" s="868"/>
      <c r="W24" s="868"/>
      <c r="X24" s="868"/>
      <c r="Y24" s="868"/>
      <c r="Z24" s="868"/>
      <c r="AA24" s="868"/>
      <c r="AB24" s="868"/>
      <c r="AC24" s="868"/>
      <c r="AD24" s="868"/>
      <c r="AE24" s="868"/>
      <c r="AF24" s="868"/>
      <c r="AG24" s="868"/>
      <c r="AH24" s="868"/>
      <c r="AI24" s="868"/>
      <c r="AJ24" s="868"/>
      <c r="AK24" s="868"/>
      <c r="AL24" s="868"/>
      <c r="AM24" s="868"/>
      <c r="AN24" s="868"/>
      <c r="AO24" s="868"/>
      <c r="AP24" s="868"/>
      <c r="AQ24" s="868"/>
      <c r="AR24" s="868"/>
      <c r="AS24" s="868"/>
      <c r="AT24" s="868"/>
      <c r="AU24" s="868"/>
      <c r="AV24" s="868"/>
      <c r="AW24" s="868"/>
      <c r="AX24" s="868"/>
      <c r="AY24" s="868"/>
      <c r="AZ24" s="232"/>
      <c r="BA24" s="232"/>
      <c r="BB24" s="232"/>
      <c r="BC24" s="232"/>
      <c r="BD24" s="232"/>
      <c r="BE24" s="233"/>
      <c r="BF24" s="233"/>
      <c r="BG24" s="233"/>
      <c r="BH24" s="233"/>
      <c r="BI24" s="233"/>
      <c r="BJ24" s="233"/>
      <c r="BK24" s="233"/>
      <c r="BL24" s="233"/>
      <c r="BM24" s="233"/>
      <c r="BN24" s="233"/>
      <c r="BO24" s="233"/>
      <c r="BP24" s="233"/>
      <c r="BQ24" s="242">
        <v>18</v>
      </c>
      <c r="BR24" s="243"/>
      <c r="BS24" s="828"/>
      <c r="BT24" s="829"/>
      <c r="BU24" s="829"/>
      <c r="BV24" s="829"/>
      <c r="BW24" s="829"/>
      <c r="BX24" s="829"/>
      <c r="BY24" s="829"/>
      <c r="BZ24" s="829"/>
      <c r="CA24" s="829"/>
      <c r="CB24" s="829"/>
      <c r="CC24" s="829"/>
      <c r="CD24" s="829"/>
      <c r="CE24" s="829"/>
      <c r="CF24" s="829"/>
      <c r="CG24" s="830"/>
      <c r="CH24" s="841"/>
      <c r="CI24" s="842"/>
      <c r="CJ24" s="842"/>
      <c r="CK24" s="842"/>
      <c r="CL24" s="843"/>
      <c r="CM24" s="841"/>
      <c r="CN24" s="842"/>
      <c r="CO24" s="842"/>
      <c r="CP24" s="842"/>
      <c r="CQ24" s="843"/>
      <c r="CR24" s="841"/>
      <c r="CS24" s="842"/>
      <c r="CT24" s="842"/>
      <c r="CU24" s="842"/>
      <c r="CV24" s="843"/>
      <c r="CW24" s="841"/>
      <c r="CX24" s="842"/>
      <c r="CY24" s="842"/>
      <c r="CZ24" s="842"/>
      <c r="DA24" s="843"/>
      <c r="DB24" s="841"/>
      <c r="DC24" s="842"/>
      <c r="DD24" s="842"/>
      <c r="DE24" s="842"/>
      <c r="DF24" s="843"/>
      <c r="DG24" s="841"/>
      <c r="DH24" s="842"/>
      <c r="DI24" s="842"/>
      <c r="DJ24" s="842"/>
      <c r="DK24" s="843"/>
      <c r="DL24" s="841"/>
      <c r="DM24" s="842"/>
      <c r="DN24" s="842"/>
      <c r="DO24" s="842"/>
      <c r="DP24" s="843"/>
      <c r="DQ24" s="841"/>
      <c r="DR24" s="842"/>
      <c r="DS24" s="842"/>
      <c r="DT24" s="842"/>
      <c r="DU24" s="843"/>
      <c r="DV24" s="844"/>
      <c r="DW24" s="845"/>
      <c r="DX24" s="845"/>
      <c r="DY24" s="845"/>
      <c r="DZ24" s="846"/>
      <c r="EA24" s="234"/>
    </row>
    <row r="25" spans="1:131" s="227" customFormat="1" ht="26.25" customHeight="1" thickBot="1" x14ac:dyDescent="0.2">
      <c r="A25" s="809" t="s">
        <v>387</v>
      </c>
      <c r="B25" s="809"/>
      <c r="C25" s="809"/>
      <c r="D25" s="809"/>
      <c r="E25" s="809"/>
      <c r="F25" s="809"/>
      <c r="G25" s="809"/>
      <c r="H25" s="809"/>
      <c r="I25" s="809"/>
      <c r="J25" s="809"/>
      <c r="K25" s="809"/>
      <c r="L25" s="809"/>
      <c r="M25" s="809"/>
      <c r="N25" s="809"/>
      <c r="O25" s="809"/>
      <c r="P25" s="809"/>
      <c r="Q25" s="809"/>
      <c r="R25" s="809"/>
      <c r="S25" s="809"/>
      <c r="T25" s="809"/>
      <c r="U25" s="809"/>
      <c r="V25" s="809"/>
      <c r="W25" s="809"/>
      <c r="X25" s="809"/>
      <c r="Y25" s="809"/>
      <c r="Z25" s="809"/>
      <c r="AA25" s="809"/>
      <c r="AB25" s="809"/>
      <c r="AC25" s="809"/>
      <c r="AD25" s="809"/>
      <c r="AE25" s="809"/>
      <c r="AF25" s="809"/>
      <c r="AG25" s="809"/>
      <c r="AH25" s="809"/>
      <c r="AI25" s="809"/>
      <c r="AJ25" s="809"/>
      <c r="AK25" s="809"/>
      <c r="AL25" s="809"/>
      <c r="AM25" s="809"/>
      <c r="AN25" s="809"/>
      <c r="AO25" s="809"/>
      <c r="AP25" s="809"/>
      <c r="AQ25" s="809"/>
      <c r="AR25" s="809"/>
      <c r="AS25" s="809"/>
      <c r="AT25" s="809"/>
      <c r="AU25" s="809"/>
      <c r="AV25" s="809"/>
      <c r="AW25" s="809"/>
      <c r="AX25" s="809"/>
      <c r="AY25" s="809"/>
      <c r="AZ25" s="809"/>
      <c r="BA25" s="809"/>
      <c r="BB25" s="809"/>
      <c r="BC25" s="809"/>
      <c r="BD25" s="809"/>
      <c r="BE25" s="809"/>
      <c r="BF25" s="809"/>
      <c r="BG25" s="809"/>
      <c r="BH25" s="809"/>
      <c r="BI25" s="809"/>
      <c r="BJ25" s="232"/>
      <c r="BK25" s="232"/>
      <c r="BL25" s="232"/>
      <c r="BM25" s="232"/>
      <c r="BN25" s="232"/>
      <c r="BO25" s="245"/>
      <c r="BP25" s="245"/>
      <c r="BQ25" s="242">
        <v>19</v>
      </c>
      <c r="BR25" s="243"/>
      <c r="BS25" s="828"/>
      <c r="BT25" s="829"/>
      <c r="BU25" s="829"/>
      <c r="BV25" s="829"/>
      <c r="BW25" s="829"/>
      <c r="BX25" s="829"/>
      <c r="BY25" s="829"/>
      <c r="BZ25" s="829"/>
      <c r="CA25" s="829"/>
      <c r="CB25" s="829"/>
      <c r="CC25" s="829"/>
      <c r="CD25" s="829"/>
      <c r="CE25" s="829"/>
      <c r="CF25" s="829"/>
      <c r="CG25" s="830"/>
      <c r="CH25" s="841"/>
      <c r="CI25" s="842"/>
      <c r="CJ25" s="842"/>
      <c r="CK25" s="842"/>
      <c r="CL25" s="843"/>
      <c r="CM25" s="841"/>
      <c r="CN25" s="842"/>
      <c r="CO25" s="842"/>
      <c r="CP25" s="842"/>
      <c r="CQ25" s="843"/>
      <c r="CR25" s="841"/>
      <c r="CS25" s="842"/>
      <c r="CT25" s="842"/>
      <c r="CU25" s="842"/>
      <c r="CV25" s="843"/>
      <c r="CW25" s="841"/>
      <c r="CX25" s="842"/>
      <c r="CY25" s="842"/>
      <c r="CZ25" s="842"/>
      <c r="DA25" s="843"/>
      <c r="DB25" s="841"/>
      <c r="DC25" s="842"/>
      <c r="DD25" s="842"/>
      <c r="DE25" s="842"/>
      <c r="DF25" s="843"/>
      <c r="DG25" s="841"/>
      <c r="DH25" s="842"/>
      <c r="DI25" s="842"/>
      <c r="DJ25" s="842"/>
      <c r="DK25" s="843"/>
      <c r="DL25" s="841"/>
      <c r="DM25" s="842"/>
      <c r="DN25" s="842"/>
      <c r="DO25" s="842"/>
      <c r="DP25" s="843"/>
      <c r="DQ25" s="841"/>
      <c r="DR25" s="842"/>
      <c r="DS25" s="842"/>
      <c r="DT25" s="842"/>
      <c r="DU25" s="843"/>
      <c r="DV25" s="844"/>
      <c r="DW25" s="845"/>
      <c r="DX25" s="845"/>
      <c r="DY25" s="845"/>
      <c r="DZ25" s="846"/>
      <c r="EA25" s="226"/>
    </row>
    <row r="26" spans="1:131" s="227" customFormat="1" ht="26.25" customHeight="1" x14ac:dyDescent="0.15">
      <c r="A26" s="800" t="s">
        <v>363</v>
      </c>
      <c r="B26" s="801"/>
      <c r="C26" s="801"/>
      <c r="D26" s="801"/>
      <c r="E26" s="801"/>
      <c r="F26" s="801"/>
      <c r="G26" s="801"/>
      <c r="H26" s="801"/>
      <c r="I26" s="801"/>
      <c r="J26" s="801"/>
      <c r="K26" s="801"/>
      <c r="L26" s="801"/>
      <c r="M26" s="801"/>
      <c r="N26" s="801"/>
      <c r="O26" s="801"/>
      <c r="P26" s="802"/>
      <c r="Q26" s="777" t="s">
        <v>388</v>
      </c>
      <c r="R26" s="778"/>
      <c r="S26" s="778"/>
      <c r="T26" s="778"/>
      <c r="U26" s="779"/>
      <c r="V26" s="777" t="s">
        <v>389</v>
      </c>
      <c r="W26" s="778"/>
      <c r="X26" s="778"/>
      <c r="Y26" s="778"/>
      <c r="Z26" s="779"/>
      <c r="AA26" s="777" t="s">
        <v>390</v>
      </c>
      <c r="AB26" s="778"/>
      <c r="AC26" s="778"/>
      <c r="AD26" s="778"/>
      <c r="AE26" s="778"/>
      <c r="AF26" s="872" t="s">
        <v>391</v>
      </c>
      <c r="AG26" s="873"/>
      <c r="AH26" s="873"/>
      <c r="AI26" s="873"/>
      <c r="AJ26" s="874"/>
      <c r="AK26" s="778" t="s">
        <v>392</v>
      </c>
      <c r="AL26" s="778"/>
      <c r="AM26" s="778"/>
      <c r="AN26" s="778"/>
      <c r="AO26" s="779"/>
      <c r="AP26" s="777" t="s">
        <v>393</v>
      </c>
      <c r="AQ26" s="778"/>
      <c r="AR26" s="778"/>
      <c r="AS26" s="778"/>
      <c r="AT26" s="779"/>
      <c r="AU26" s="777" t="s">
        <v>394</v>
      </c>
      <c r="AV26" s="778"/>
      <c r="AW26" s="778"/>
      <c r="AX26" s="778"/>
      <c r="AY26" s="779"/>
      <c r="AZ26" s="777" t="s">
        <v>395</v>
      </c>
      <c r="BA26" s="778"/>
      <c r="BB26" s="778"/>
      <c r="BC26" s="778"/>
      <c r="BD26" s="779"/>
      <c r="BE26" s="777" t="s">
        <v>370</v>
      </c>
      <c r="BF26" s="778"/>
      <c r="BG26" s="778"/>
      <c r="BH26" s="778"/>
      <c r="BI26" s="789"/>
      <c r="BJ26" s="232"/>
      <c r="BK26" s="232"/>
      <c r="BL26" s="232"/>
      <c r="BM26" s="232"/>
      <c r="BN26" s="232"/>
      <c r="BO26" s="245"/>
      <c r="BP26" s="245"/>
      <c r="BQ26" s="242">
        <v>20</v>
      </c>
      <c r="BR26" s="243"/>
      <c r="BS26" s="828"/>
      <c r="BT26" s="829"/>
      <c r="BU26" s="829"/>
      <c r="BV26" s="829"/>
      <c r="BW26" s="829"/>
      <c r="BX26" s="829"/>
      <c r="BY26" s="829"/>
      <c r="BZ26" s="829"/>
      <c r="CA26" s="829"/>
      <c r="CB26" s="829"/>
      <c r="CC26" s="829"/>
      <c r="CD26" s="829"/>
      <c r="CE26" s="829"/>
      <c r="CF26" s="829"/>
      <c r="CG26" s="830"/>
      <c r="CH26" s="841"/>
      <c r="CI26" s="842"/>
      <c r="CJ26" s="842"/>
      <c r="CK26" s="842"/>
      <c r="CL26" s="843"/>
      <c r="CM26" s="841"/>
      <c r="CN26" s="842"/>
      <c r="CO26" s="842"/>
      <c r="CP26" s="842"/>
      <c r="CQ26" s="843"/>
      <c r="CR26" s="841"/>
      <c r="CS26" s="842"/>
      <c r="CT26" s="842"/>
      <c r="CU26" s="842"/>
      <c r="CV26" s="843"/>
      <c r="CW26" s="841"/>
      <c r="CX26" s="842"/>
      <c r="CY26" s="842"/>
      <c r="CZ26" s="842"/>
      <c r="DA26" s="843"/>
      <c r="DB26" s="841"/>
      <c r="DC26" s="842"/>
      <c r="DD26" s="842"/>
      <c r="DE26" s="842"/>
      <c r="DF26" s="843"/>
      <c r="DG26" s="841"/>
      <c r="DH26" s="842"/>
      <c r="DI26" s="842"/>
      <c r="DJ26" s="842"/>
      <c r="DK26" s="843"/>
      <c r="DL26" s="841"/>
      <c r="DM26" s="842"/>
      <c r="DN26" s="842"/>
      <c r="DO26" s="842"/>
      <c r="DP26" s="843"/>
      <c r="DQ26" s="841"/>
      <c r="DR26" s="842"/>
      <c r="DS26" s="842"/>
      <c r="DT26" s="842"/>
      <c r="DU26" s="843"/>
      <c r="DV26" s="844"/>
      <c r="DW26" s="845"/>
      <c r="DX26" s="845"/>
      <c r="DY26" s="845"/>
      <c r="DZ26" s="846"/>
      <c r="EA26" s="226"/>
    </row>
    <row r="27" spans="1:131" s="227" customFormat="1" ht="26.25" customHeight="1" thickBot="1" x14ac:dyDescent="0.2">
      <c r="A27" s="803"/>
      <c r="B27" s="804"/>
      <c r="C27" s="804"/>
      <c r="D27" s="804"/>
      <c r="E27" s="804"/>
      <c r="F27" s="804"/>
      <c r="G27" s="804"/>
      <c r="H27" s="804"/>
      <c r="I27" s="804"/>
      <c r="J27" s="804"/>
      <c r="K27" s="804"/>
      <c r="L27" s="804"/>
      <c r="M27" s="804"/>
      <c r="N27" s="804"/>
      <c r="O27" s="804"/>
      <c r="P27" s="805"/>
      <c r="Q27" s="780"/>
      <c r="R27" s="781"/>
      <c r="S27" s="781"/>
      <c r="T27" s="781"/>
      <c r="U27" s="782"/>
      <c r="V27" s="780"/>
      <c r="W27" s="781"/>
      <c r="X27" s="781"/>
      <c r="Y27" s="781"/>
      <c r="Z27" s="782"/>
      <c r="AA27" s="780"/>
      <c r="AB27" s="781"/>
      <c r="AC27" s="781"/>
      <c r="AD27" s="781"/>
      <c r="AE27" s="781"/>
      <c r="AF27" s="875"/>
      <c r="AG27" s="876"/>
      <c r="AH27" s="876"/>
      <c r="AI27" s="876"/>
      <c r="AJ27" s="877"/>
      <c r="AK27" s="781"/>
      <c r="AL27" s="781"/>
      <c r="AM27" s="781"/>
      <c r="AN27" s="781"/>
      <c r="AO27" s="782"/>
      <c r="AP27" s="780"/>
      <c r="AQ27" s="781"/>
      <c r="AR27" s="781"/>
      <c r="AS27" s="781"/>
      <c r="AT27" s="782"/>
      <c r="AU27" s="780"/>
      <c r="AV27" s="781"/>
      <c r="AW27" s="781"/>
      <c r="AX27" s="781"/>
      <c r="AY27" s="782"/>
      <c r="AZ27" s="780"/>
      <c r="BA27" s="781"/>
      <c r="BB27" s="781"/>
      <c r="BC27" s="781"/>
      <c r="BD27" s="782"/>
      <c r="BE27" s="780"/>
      <c r="BF27" s="781"/>
      <c r="BG27" s="781"/>
      <c r="BH27" s="781"/>
      <c r="BI27" s="790"/>
      <c r="BJ27" s="232"/>
      <c r="BK27" s="232"/>
      <c r="BL27" s="232"/>
      <c r="BM27" s="232"/>
      <c r="BN27" s="232"/>
      <c r="BO27" s="245"/>
      <c r="BP27" s="245"/>
      <c r="BQ27" s="242">
        <v>21</v>
      </c>
      <c r="BR27" s="243"/>
      <c r="BS27" s="828"/>
      <c r="BT27" s="829"/>
      <c r="BU27" s="829"/>
      <c r="BV27" s="829"/>
      <c r="BW27" s="829"/>
      <c r="BX27" s="829"/>
      <c r="BY27" s="829"/>
      <c r="BZ27" s="829"/>
      <c r="CA27" s="829"/>
      <c r="CB27" s="829"/>
      <c r="CC27" s="829"/>
      <c r="CD27" s="829"/>
      <c r="CE27" s="829"/>
      <c r="CF27" s="829"/>
      <c r="CG27" s="830"/>
      <c r="CH27" s="841"/>
      <c r="CI27" s="842"/>
      <c r="CJ27" s="842"/>
      <c r="CK27" s="842"/>
      <c r="CL27" s="843"/>
      <c r="CM27" s="841"/>
      <c r="CN27" s="842"/>
      <c r="CO27" s="842"/>
      <c r="CP27" s="842"/>
      <c r="CQ27" s="843"/>
      <c r="CR27" s="841"/>
      <c r="CS27" s="842"/>
      <c r="CT27" s="842"/>
      <c r="CU27" s="842"/>
      <c r="CV27" s="843"/>
      <c r="CW27" s="841"/>
      <c r="CX27" s="842"/>
      <c r="CY27" s="842"/>
      <c r="CZ27" s="842"/>
      <c r="DA27" s="843"/>
      <c r="DB27" s="841"/>
      <c r="DC27" s="842"/>
      <c r="DD27" s="842"/>
      <c r="DE27" s="842"/>
      <c r="DF27" s="843"/>
      <c r="DG27" s="841"/>
      <c r="DH27" s="842"/>
      <c r="DI27" s="842"/>
      <c r="DJ27" s="842"/>
      <c r="DK27" s="843"/>
      <c r="DL27" s="841"/>
      <c r="DM27" s="842"/>
      <c r="DN27" s="842"/>
      <c r="DO27" s="842"/>
      <c r="DP27" s="843"/>
      <c r="DQ27" s="841"/>
      <c r="DR27" s="842"/>
      <c r="DS27" s="842"/>
      <c r="DT27" s="842"/>
      <c r="DU27" s="843"/>
      <c r="DV27" s="844"/>
      <c r="DW27" s="845"/>
      <c r="DX27" s="845"/>
      <c r="DY27" s="845"/>
      <c r="DZ27" s="846"/>
      <c r="EA27" s="226"/>
    </row>
    <row r="28" spans="1:131" s="227" customFormat="1" ht="26.25" customHeight="1" thickTop="1" x14ac:dyDescent="0.15">
      <c r="A28" s="246">
        <v>1</v>
      </c>
      <c r="B28" s="791" t="s">
        <v>396</v>
      </c>
      <c r="C28" s="792"/>
      <c r="D28" s="792"/>
      <c r="E28" s="792"/>
      <c r="F28" s="792"/>
      <c r="G28" s="792"/>
      <c r="H28" s="792"/>
      <c r="I28" s="792"/>
      <c r="J28" s="792"/>
      <c r="K28" s="792"/>
      <c r="L28" s="792"/>
      <c r="M28" s="792"/>
      <c r="N28" s="792"/>
      <c r="O28" s="792"/>
      <c r="P28" s="793"/>
      <c r="Q28" s="881">
        <v>248</v>
      </c>
      <c r="R28" s="882"/>
      <c r="S28" s="882"/>
      <c r="T28" s="882"/>
      <c r="U28" s="882"/>
      <c r="V28" s="882">
        <v>233</v>
      </c>
      <c r="W28" s="882"/>
      <c r="X28" s="882"/>
      <c r="Y28" s="882"/>
      <c r="Z28" s="882"/>
      <c r="AA28" s="882">
        <v>15</v>
      </c>
      <c r="AB28" s="882"/>
      <c r="AC28" s="882"/>
      <c r="AD28" s="882"/>
      <c r="AE28" s="883"/>
      <c r="AF28" s="884">
        <v>15</v>
      </c>
      <c r="AG28" s="882"/>
      <c r="AH28" s="882"/>
      <c r="AI28" s="882"/>
      <c r="AJ28" s="885"/>
      <c r="AK28" s="886">
        <v>13</v>
      </c>
      <c r="AL28" s="878"/>
      <c r="AM28" s="878"/>
      <c r="AN28" s="878"/>
      <c r="AO28" s="878"/>
      <c r="AP28" s="878" t="s">
        <v>575</v>
      </c>
      <c r="AQ28" s="878"/>
      <c r="AR28" s="878"/>
      <c r="AS28" s="878"/>
      <c r="AT28" s="878"/>
      <c r="AU28" s="878" t="s">
        <v>575</v>
      </c>
      <c r="AV28" s="878"/>
      <c r="AW28" s="878"/>
      <c r="AX28" s="878"/>
      <c r="AY28" s="878"/>
      <c r="AZ28" s="878" t="s">
        <v>575</v>
      </c>
      <c r="BA28" s="878"/>
      <c r="BB28" s="878"/>
      <c r="BC28" s="878"/>
      <c r="BD28" s="878"/>
      <c r="BE28" s="879"/>
      <c r="BF28" s="879"/>
      <c r="BG28" s="879"/>
      <c r="BH28" s="879"/>
      <c r="BI28" s="880"/>
      <c r="BJ28" s="232"/>
      <c r="BK28" s="232"/>
      <c r="BL28" s="232"/>
      <c r="BM28" s="232"/>
      <c r="BN28" s="232"/>
      <c r="BO28" s="245"/>
      <c r="BP28" s="245"/>
      <c r="BQ28" s="242">
        <v>22</v>
      </c>
      <c r="BR28" s="243"/>
      <c r="BS28" s="828"/>
      <c r="BT28" s="829"/>
      <c r="BU28" s="829"/>
      <c r="BV28" s="829"/>
      <c r="BW28" s="829"/>
      <c r="BX28" s="829"/>
      <c r="BY28" s="829"/>
      <c r="BZ28" s="829"/>
      <c r="CA28" s="829"/>
      <c r="CB28" s="829"/>
      <c r="CC28" s="829"/>
      <c r="CD28" s="829"/>
      <c r="CE28" s="829"/>
      <c r="CF28" s="829"/>
      <c r="CG28" s="830"/>
      <c r="CH28" s="841"/>
      <c r="CI28" s="842"/>
      <c r="CJ28" s="842"/>
      <c r="CK28" s="842"/>
      <c r="CL28" s="843"/>
      <c r="CM28" s="841"/>
      <c r="CN28" s="842"/>
      <c r="CO28" s="842"/>
      <c r="CP28" s="842"/>
      <c r="CQ28" s="843"/>
      <c r="CR28" s="841"/>
      <c r="CS28" s="842"/>
      <c r="CT28" s="842"/>
      <c r="CU28" s="842"/>
      <c r="CV28" s="843"/>
      <c r="CW28" s="841"/>
      <c r="CX28" s="842"/>
      <c r="CY28" s="842"/>
      <c r="CZ28" s="842"/>
      <c r="DA28" s="843"/>
      <c r="DB28" s="841"/>
      <c r="DC28" s="842"/>
      <c r="DD28" s="842"/>
      <c r="DE28" s="842"/>
      <c r="DF28" s="843"/>
      <c r="DG28" s="841"/>
      <c r="DH28" s="842"/>
      <c r="DI28" s="842"/>
      <c r="DJ28" s="842"/>
      <c r="DK28" s="843"/>
      <c r="DL28" s="841"/>
      <c r="DM28" s="842"/>
      <c r="DN28" s="842"/>
      <c r="DO28" s="842"/>
      <c r="DP28" s="843"/>
      <c r="DQ28" s="841"/>
      <c r="DR28" s="842"/>
      <c r="DS28" s="842"/>
      <c r="DT28" s="842"/>
      <c r="DU28" s="843"/>
      <c r="DV28" s="844"/>
      <c r="DW28" s="845"/>
      <c r="DX28" s="845"/>
      <c r="DY28" s="845"/>
      <c r="DZ28" s="846"/>
      <c r="EA28" s="226"/>
    </row>
    <row r="29" spans="1:131" s="227" customFormat="1" ht="26.25" customHeight="1" x14ac:dyDescent="0.15">
      <c r="A29" s="246">
        <v>2</v>
      </c>
      <c r="B29" s="815" t="s">
        <v>397</v>
      </c>
      <c r="C29" s="816"/>
      <c r="D29" s="816"/>
      <c r="E29" s="816"/>
      <c r="F29" s="816"/>
      <c r="G29" s="816"/>
      <c r="H29" s="816"/>
      <c r="I29" s="816"/>
      <c r="J29" s="816"/>
      <c r="K29" s="816"/>
      <c r="L29" s="816"/>
      <c r="M29" s="816"/>
      <c r="N29" s="816"/>
      <c r="O29" s="816"/>
      <c r="P29" s="817"/>
      <c r="Q29" s="818">
        <v>31</v>
      </c>
      <c r="R29" s="819"/>
      <c r="S29" s="819"/>
      <c r="T29" s="819"/>
      <c r="U29" s="819"/>
      <c r="V29" s="819">
        <v>31</v>
      </c>
      <c r="W29" s="819"/>
      <c r="X29" s="819"/>
      <c r="Y29" s="819"/>
      <c r="Z29" s="819"/>
      <c r="AA29" s="819">
        <v>1</v>
      </c>
      <c r="AB29" s="819"/>
      <c r="AC29" s="819"/>
      <c r="AD29" s="819"/>
      <c r="AE29" s="820"/>
      <c r="AF29" s="821">
        <v>1</v>
      </c>
      <c r="AG29" s="822"/>
      <c r="AH29" s="822"/>
      <c r="AI29" s="822"/>
      <c r="AJ29" s="823"/>
      <c r="AK29" s="889">
        <v>8</v>
      </c>
      <c r="AL29" s="890"/>
      <c r="AM29" s="890"/>
      <c r="AN29" s="890"/>
      <c r="AO29" s="890"/>
      <c r="AP29" s="890" t="s">
        <v>575</v>
      </c>
      <c r="AQ29" s="890"/>
      <c r="AR29" s="890"/>
      <c r="AS29" s="890"/>
      <c r="AT29" s="890"/>
      <c r="AU29" s="890" t="s">
        <v>575</v>
      </c>
      <c r="AV29" s="890"/>
      <c r="AW29" s="890"/>
      <c r="AX29" s="890"/>
      <c r="AY29" s="890"/>
      <c r="AZ29" s="890" t="s">
        <v>575</v>
      </c>
      <c r="BA29" s="890"/>
      <c r="BB29" s="890"/>
      <c r="BC29" s="890"/>
      <c r="BD29" s="890"/>
      <c r="BE29" s="887"/>
      <c r="BF29" s="887"/>
      <c r="BG29" s="887"/>
      <c r="BH29" s="887"/>
      <c r="BI29" s="888"/>
      <c r="BJ29" s="232"/>
      <c r="BK29" s="232"/>
      <c r="BL29" s="232"/>
      <c r="BM29" s="232"/>
      <c r="BN29" s="232"/>
      <c r="BO29" s="245"/>
      <c r="BP29" s="245"/>
      <c r="BQ29" s="242">
        <v>23</v>
      </c>
      <c r="BR29" s="243"/>
      <c r="BS29" s="828"/>
      <c r="BT29" s="829"/>
      <c r="BU29" s="829"/>
      <c r="BV29" s="829"/>
      <c r="BW29" s="829"/>
      <c r="BX29" s="829"/>
      <c r="BY29" s="829"/>
      <c r="BZ29" s="829"/>
      <c r="CA29" s="829"/>
      <c r="CB29" s="829"/>
      <c r="CC29" s="829"/>
      <c r="CD29" s="829"/>
      <c r="CE29" s="829"/>
      <c r="CF29" s="829"/>
      <c r="CG29" s="830"/>
      <c r="CH29" s="841"/>
      <c r="CI29" s="842"/>
      <c r="CJ29" s="842"/>
      <c r="CK29" s="842"/>
      <c r="CL29" s="843"/>
      <c r="CM29" s="841"/>
      <c r="CN29" s="842"/>
      <c r="CO29" s="842"/>
      <c r="CP29" s="842"/>
      <c r="CQ29" s="843"/>
      <c r="CR29" s="841"/>
      <c r="CS29" s="842"/>
      <c r="CT29" s="842"/>
      <c r="CU29" s="842"/>
      <c r="CV29" s="843"/>
      <c r="CW29" s="841"/>
      <c r="CX29" s="842"/>
      <c r="CY29" s="842"/>
      <c r="CZ29" s="842"/>
      <c r="DA29" s="843"/>
      <c r="DB29" s="841"/>
      <c r="DC29" s="842"/>
      <c r="DD29" s="842"/>
      <c r="DE29" s="842"/>
      <c r="DF29" s="843"/>
      <c r="DG29" s="841"/>
      <c r="DH29" s="842"/>
      <c r="DI29" s="842"/>
      <c r="DJ29" s="842"/>
      <c r="DK29" s="843"/>
      <c r="DL29" s="841"/>
      <c r="DM29" s="842"/>
      <c r="DN29" s="842"/>
      <c r="DO29" s="842"/>
      <c r="DP29" s="843"/>
      <c r="DQ29" s="841"/>
      <c r="DR29" s="842"/>
      <c r="DS29" s="842"/>
      <c r="DT29" s="842"/>
      <c r="DU29" s="843"/>
      <c r="DV29" s="844"/>
      <c r="DW29" s="845"/>
      <c r="DX29" s="845"/>
      <c r="DY29" s="845"/>
      <c r="DZ29" s="846"/>
      <c r="EA29" s="226"/>
    </row>
    <row r="30" spans="1:131" s="227" customFormat="1" ht="26.25" customHeight="1" x14ac:dyDescent="0.15">
      <c r="A30" s="246">
        <v>3</v>
      </c>
      <c r="B30" s="815" t="s">
        <v>398</v>
      </c>
      <c r="C30" s="816"/>
      <c r="D30" s="816"/>
      <c r="E30" s="816"/>
      <c r="F30" s="816"/>
      <c r="G30" s="816"/>
      <c r="H30" s="816"/>
      <c r="I30" s="816"/>
      <c r="J30" s="816"/>
      <c r="K30" s="816"/>
      <c r="L30" s="816"/>
      <c r="M30" s="816"/>
      <c r="N30" s="816"/>
      <c r="O30" s="816"/>
      <c r="P30" s="817"/>
      <c r="Q30" s="818">
        <v>72</v>
      </c>
      <c r="R30" s="819"/>
      <c r="S30" s="819"/>
      <c r="T30" s="819"/>
      <c r="U30" s="819"/>
      <c r="V30" s="819">
        <v>72</v>
      </c>
      <c r="W30" s="819"/>
      <c r="X30" s="819"/>
      <c r="Y30" s="819"/>
      <c r="Z30" s="819"/>
      <c r="AA30" s="819">
        <v>0</v>
      </c>
      <c r="AB30" s="819"/>
      <c r="AC30" s="819"/>
      <c r="AD30" s="819"/>
      <c r="AE30" s="820"/>
      <c r="AF30" s="821">
        <v>0</v>
      </c>
      <c r="AG30" s="822"/>
      <c r="AH30" s="822"/>
      <c r="AI30" s="822"/>
      <c r="AJ30" s="823"/>
      <c r="AK30" s="889">
        <v>18</v>
      </c>
      <c r="AL30" s="890"/>
      <c r="AM30" s="890"/>
      <c r="AN30" s="890"/>
      <c r="AO30" s="890"/>
      <c r="AP30" s="890" t="s">
        <v>575</v>
      </c>
      <c r="AQ30" s="890"/>
      <c r="AR30" s="890"/>
      <c r="AS30" s="890"/>
      <c r="AT30" s="890"/>
      <c r="AU30" s="890" t="s">
        <v>575</v>
      </c>
      <c r="AV30" s="890"/>
      <c r="AW30" s="890"/>
      <c r="AX30" s="890"/>
      <c r="AY30" s="890"/>
      <c r="AZ30" s="890" t="s">
        <v>575</v>
      </c>
      <c r="BA30" s="890"/>
      <c r="BB30" s="890"/>
      <c r="BC30" s="890"/>
      <c r="BD30" s="890"/>
      <c r="BE30" s="887" t="s">
        <v>399</v>
      </c>
      <c r="BF30" s="887"/>
      <c r="BG30" s="887"/>
      <c r="BH30" s="887"/>
      <c r="BI30" s="888"/>
      <c r="BJ30" s="232"/>
      <c r="BK30" s="232"/>
      <c r="BL30" s="232"/>
      <c r="BM30" s="232"/>
      <c r="BN30" s="232"/>
      <c r="BO30" s="245"/>
      <c r="BP30" s="245"/>
      <c r="BQ30" s="242">
        <v>24</v>
      </c>
      <c r="BR30" s="243"/>
      <c r="BS30" s="828"/>
      <c r="BT30" s="829"/>
      <c r="BU30" s="829"/>
      <c r="BV30" s="829"/>
      <c r="BW30" s="829"/>
      <c r="BX30" s="829"/>
      <c r="BY30" s="829"/>
      <c r="BZ30" s="829"/>
      <c r="CA30" s="829"/>
      <c r="CB30" s="829"/>
      <c r="CC30" s="829"/>
      <c r="CD30" s="829"/>
      <c r="CE30" s="829"/>
      <c r="CF30" s="829"/>
      <c r="CG30" s="830"/>
      <c r="CH30" s="841"/>
      <c r="CI30" s="842"/>
      <c r="CJ30" s="842"/>
      <c r="CK30" s="842"/>
      <c r="CL30" s="843"/>
      <c r="CM30" s="841"/>
      <c r="CN30" s="842"/>
      <c r="CO30" s="842"/>
      <c r="CP30" s="842"/>
      <c r="CQ30" s="843"/>
      <c r="CR30" s="841"/>
      <c r="CS30" s="842"/>
      <c r="CT30" s="842"/>
      <c r="CU30" s="842"/>
      <c r="CV30" s="843"/>
      <c r="CW30" s="841"/>
      <c r="CX30" s="842"/>
      <c r="CY30" s="842"/>
      <c r="CZ30" s="842"/>
      <c r="DA30" s="843"/>
      <c r="DB30" s="841"/>
      <c r="DC30" s="842"/>
      <c r="DD30" s="842"/>
      <c r="DE30" s="842"/>
      <c r="DF30" s="843"/>
      <c r="DG30" s="841"/>
      <c r="DH30" s="842"/>
      <c r="DI30" s="842"/>
      <c r="DJ30" s="842"/>
      <c r="DK30" s="843"/>
      <c r="DL30" s="841"/>
      <c r="DM30" s="842"/>
      <c r="DN30" s="842"/>
      <c r="DO30" s="842"/>
      <c r="DP30" s="843"/>
      <c r="DQ30" s="841"/>
      <c r="DR30" s="842"/>
      <c r="DS30" s="842"/>
      <c r="DT30" s="842"/>
      <c r="DU30" s="843"/>
      <c r="DV30" s="844"/>
      <c r="DW30" s="845"/>
      <c r="DX30" s="845"/>
      <c r="DY30" s="845"/>
      <c r="DZ30" s="846"/>
      <c r="EA30" s="226"/>
    </row>
    <row r="31" spans="1:131" s="227" customFormat="1" ht="26.25" customHeight="1" x14ac:dyDescent="0.15">
      <c r="A31" s="246">
        <v>4</v>
      </c>
      <c r="B31" s="815"/>
      <c r="C31" s="816"/>
      <c r="D31" s="816"/>
      <c r="E31" s="816"/>
      <c r="F31" s="816"/>
      <c r="G31" s="816"/>
      <c r="H31" s="816"/>
      <c r="I31" s="816"/>
      <c r="J31" s="816"/>
      <c r="K31" s="816"/>
      <c r="L31" s="816"/>
      <c r="M31" s="816"/>
      <c r="N31" s="816"/>
      <c r="O31" s="816"/>
      <c r="P31" s="817"/>
      <c r="Q31" s="818"/>
      <c r="R31" s="819"/>
      <c r="S31" s="819"/>
      <c r="T31" s="819"/>
      <c r="U31" s="819"/>
      <c r="V31" s="819"/>
      <c r="W31" s="819"/>
      <c r="X31" s="819"/>
      <c r="Y31" s="819"/>
      <c r="Z31" s="819"/>
      <c r="AA31" s="819"/>
      <c r="AB31" s="819"/>
      <c r="AC31" s="819"/>
      <c r="AD31" s="819"/>
      <c r="AE31" s="820"/>
      <c r="AF31" s="821"/>
      <c r="AG31" s="822"/>
      <c r="AH31" s="822"/>
      <c r="AI31" s="822"/>
      <c r="AJ31" s="823"/>
      <c r="AK31" s="889"/>
      <c r="AL31" s="890"/>
      <c r="AM31" s="890"/>
      <c r="AN31" s="890"/>
      <c r="AO31" s="890"/>
      <c r="AP31" s="890"/>
      <c r="AQ31" s="890"/>
      <c r="AR31" s="890"/>
      <c r="AS31" s="890"/>
      <c r="AT31" s="890"/>
      <c r="AU31" s="890"/>
      <c r="AV31" s="890"/>
      <c r="AW31" s="890"/>
      <c r="AX31" s="890"/>
      <c r="AY31" s="890"/>
      <c r="AZ31" s="891"/>
      <c r="BA31" s="891"/>
      <c r="BB31" s="891"/>
      <c r="BC31" s="891"/>
      <c r="BD31" s="891"/>
      <c r="BE31" s="887"/>
      <c r="BF31" s="887"/>
      <c r="BG31" s="887"/>
      <c r="BH31" s="887"/>
      <c r="BI31" s="888"/>
      <c r="BJ31" s="232"/>
      <c r="BK31" s="232"/>
      <c r="BL31" s="232"/>
      <c r="BM31" s="232"/>
      <c r="BN31" s="232"/>
      <c r="BO31" s="245"/>
      <c r="BP31" s="245"/>
      <c r="BQ31" s="242">
        <v>25</v>
      </c>
      <c r="BR31" s="243"/>
      <c r="BS31" s="828"/>
      <c r="BT31" s="829"/>
      <c r="BU31" s="829"/>
      <c r="BV31" s="829"/>
      <c r="BW31" s="829"/>
      <c r="BX31" s="829"/>
      <c r="BY31" s="829"/>
      <c r="BZ31" s="829"/>
      <c r="CA31" s="829"/>
      <c r="CB31" s="829"/>
      <c r="CC31" s="829"/>
      <c r="CD31" s="829"/>
      <c r="CE31" s="829"/>
      <c r="CF31" s="829"/>
      <c r="CG31" s="830"/>
      <c r="CH31" s="841"/>
      <c r="CI31" s="842"/>
      <c r="CJ31" s="842"/>
      <c r="CK31" s="842"/>
      <c r="CL31" s="843"/>
      <c r="CM31" s="841"/>
      <c r="CN31" s="842"/>
      <c r="CO31" s="842"/>
      <c r="CP31" s="842"/>
      <c r="CQ31" s="843"/>
      <c r="CR31" s="841"/>
      <c r="CS31" s="842"/>
      <c r="CT31" s="842"/>
      <c r="CU31" s="842"/>
      <c r="CV31" s="843"/>
      <c r="CW31" s="841"/>
      <c r="CX31" s="842"/>
      <c r="CY31" s="842"/>
      <c r="CZ31" s="842"/>
      <c r="DA31" s="843"/>
      <c r="DB31" s="841"/>
      <c r="DC31" s="842"/>
      <c r="DD31" s="842"/>
      <c r="DE31" s="842"/>
      <c r="DF31" s="843"/>
      <c r="DG31" s="841"/>
      <c r="DH31" s="842"/>
      <c r="DI31" s="842"/>
      <c r="DJ31" s="842"/>
      <c r="DK31" s="843"/>
      <c r="DL31" s="841"/>
      <c r="DM31" s="842"/>
      <c r="DN31" s="842"/>
      <c r="DO31" s="842"/>
      <c r="DP31" s="843"/>
      <c r="DQ31" s="841"/>
      <c r="DR31" s="842"/>
      <c r="DS31" s="842"/>
      <c r="DT31" s="842"/>
      <c r="DU31" s="843"/>
      <c r="DV31" s="844"/>
      <c r="DW31" s="845"/>
      <c r="DX31" s="845"/>
      <c r="DY31" s="845"/>
      <c r="DZ31" s="846"/>
      <c r="EA31" s="226"/>
    </row>
    <row r="32" spans="1:131" s="227" customFormat="1" ht="26.25" customHeight="1" x14ac:dyDescent="0.15">
      <c r="A32" s="246">
        <v>5</v>
      </c>
      <c r="B32" s="815"/>
      <c r="C32" s="816"/>
      <c r="D32" s="816"/>
      <c r="E32" s="816"/>
      <c r="F32" s="816"/>
      <c r="G32" s="816"/>
      <c r="H32" s="816"/>
      <c r="I32" s="816"/>
      <c r="J32" s="816"/>
      <c r="K32" s="816"/>
      <c r="L32" s="816"/>
      <c r="M32" s="816"/>
      <c r="N32" s="816"/>
      <c r="O32" s="816"/>
      <c r="P32" s="817"/>
      <c r="Q32" s="818"/>
      <c r="R32" s="819"/>
      <c r="S32" s="819"/>
      <c r="T32" s="819"/>
      <c r="U32" s="819"/>
      <c r="V32" s="819"/>
      <c r="W32" s="819"/>
      <c r="X32" s="819"/>
      <c r="Y32" s="819"/>
      <c r="Z32" s="819"/>
      <c r="AA32" s="819"/>
      <c r="AB32" s="819"/>
      <c r="AC32" s="819"/>
      <c r="AD32" s="819"/>
      <c r="AE32" s="820"/>
      <c r="AF32" s="821"/>
      <c r="AG32" s="822"/>
      <c r="AH32" s="822"/>
      <c r="AI32" s="822"/>
      <c r="AJ32" s="823"/>
      <c r="AK32" s="889"/>
      <c r="AL32" s="890"/>
      <c r="AM32" s="890"/>
      <c r="AN32" s="890"/>
      <c r="AO32" s="890"/>
      <c r="AP32" s="890"/>
      <c r="AQ32" s="890"/>
      <c r="AR32" s="890"/>
      <c r="AS32" s="890"/>
      <c r="AT32" s="890"/>
      <c r="AU32" s="890"/>
      <c r="AV32" s="890"/>
      <c r="AW32" s="890"/>
      <c r="AX32" s="890"/>
      <c r="AY32" s="890"/>
      <c r="AZ32" s="891"/>
      <c r="BA32" s="891"/>
      <c r="BB32" s="891"/>
      <c r="BC32" s="891"/>
      <c r="BD32" s="891"/>
      <c r="BE32" s="887"/>
      <c r="BF32" s="887"/>
      <c r="BG32" s="887"/>
      <c r="BH32" s="887"/>
      <c r="BI32" s="888"/>
      <c r="BJ32" s="232"/>
      <c r="BK32" s="232"/>
      <c r="BL32" s="232"/>
      <c r="BM32" s="232"/>
      <c r="BN32" s="232"/>
      <c r="BO32" s="245"/>
      <c r="BP32" s="245"/>
      <c r="BQ32" s="242">
        <v>26</v>
      </c>
      <c r="BR32" s="243"/>
      <c r="BS32" s="828"/>
      <c r="BT32" s="829"/>
      <c r="BU32" s="829"/>
      <c r="BV32" s="829"/>
      <c r="BW32" s="829"/>
      <c r="BX32" s="829"/>
      <c r="BY32" s="829"/>
      <c r="BZ32" s="829"/>
      <c r="CA32" s="829"/>
      <c r="CB32" s="829"/>
      <c r="CC32" s="829"/>
      <c r="CD32" s="829"/>
      <c r="CE32" s="829"/>
      <c r="CF32" s="829"/>
      <c r="CG32" s="830"/>
      <c r="CH32" s="841"/>
      <c r="CI32" s="842"/>
      <c r="CJ32" s="842"/>
      <c r="CK32" s="842"/>
      <c r="CL32" s="843"/>
      <c r="CM32" s="841"/>
      <c r="CN32" s="842"/>
      <c r="CO32" s="842"/>
      <c r="CP32" s="842"/>
      <c r="CQ32" s="843"/>
      <c r="CR32" s="841"/>
      <c r="CS32" s="842"/>
      <c r="CT32" s="842"/>
      <c r="CU32" s="842"/>
      <c r="CV32" s="843"/>
      <c r="CW32" s="841"/>
      <c r="CX32" s="842"/>
      <c r="CY32" s="842"/>
      <c r="CZ32" s="842"/>
      <c r="DA32" s="843"/>
      <c r="DB32" s="841"/>
      <c r="DC32" s="842"/>
      <c r="DD32" s="842"/>
      <c r="DE32" s="842"/>
      <c r="DF32" s="843"/>
      <c r="DG32" s="841"/>
      <c r="DH32" s="842"/>
      <c r="DI32" s="842"/>
      <c r="DJ32" s="842"/>
      <c r="DK32" s="843"/>
      <c r="DL32" s="841"/>
      <c r="DM32" s="842"/>
      <c r="DN32" s="842"/>
      <c r="DO32" s="842"/>
      <c r="DP32" s="843"/>
      <c r="DQ32" s="841"/>
      <c r="DR32" s="842"/>
      <c r="DS32" s="842"/>
      <c r="DT32" s="842"/>
      <c r="DU32" s="843"/>
      <c r="DV32" s="844"/>
      <c r="DW32" s="845"/>
      <c r="DX32" s="845"/>
      <c r="DY32" s="845"/>
      <c r="DZ32" s="846"/>
      <c r="EA32" s="226"/>
    </row>
    <row r="33" spans="1:131" s="227" customFormat="1" ht="26.25" customHeight="1" x14ac:dyDescent="0.15">
      <c r="A33" s="246">
        <v>6</v>
      </c>
      <c r="B33" s="815"/>
      <c r="C33" s="816"/>
      <c r="D33" s="816"/>
      <c r="E33" s="816"/>
      <c r="F33" s="816"/>
      <c r="G33" s="816"/>
      <c r="H33" s="816"/>
      <c r="I33" s="816"/>
      <c r="J33" s="816"/>
      <c r="K33" s="816"/>
      <c r="L33" s="816"/>
      <c r="M33" s="816"/>
      <c r="N33" s="816"/>
      <c r="O33" s="816"/>
      <c r="P33" s="817"/>
      <c r="Q33" s="818"/>
      <c r="R33" s="819"/>
      <c r="S33" s="819"/>
      <c r="T33" s="819"/>
      <c r="U33" s="819"/>
      <c r="V33" s="819"/>
      <c r="W33" s="819"/>
      <c r="X33" s="819"/>
      <c r="Y33" s="819"/>
      <c r="Z33" s="819"/>
      <c r="AA33" s="819"/>
      <c r="AB33" s="819"/>
      <c r="AC33" s="819"/>
      <c r="AD33" s="819"/>
      <c r="AE33" s="820"/>
      <c r="AF33" s="821"/>
      <c r="AG33" s="822"/>
      <c r="AH33" s="822"/>
      <c r="AI33" s="822"/>
      <c r="AJ33" s="823"/>
      <c r="AK33" s="889"/>
      <c r="AL33" s="890"/>
      <c r="AM33" s="890"/>
      <c r="AN33" s="890"/>
      <c r="AO33" s="890"/>
      <c r="AP33" s="890"/>
      <c r="AQ33" s="890"/>
      <c r="AR33" s="890"/>
      <c r="AS33" s="890"/>
      <c r="AT33" s="890"/>
      <c r="AU33" s="890"/>
      <c r="AV33" s="890"/>
      <c r="AW33" s="890"/>
      <c r="AX33" s="890"/>
      <c r="AY33" s="890"/>
      <c r="AZ33" s="891"/>
      <c r="BA33" s="891"/>
      <c r="BB33" s="891"/>
      <c r="BC33" s="891"/>
      <c r="BD33" s="891"/>
      <c r="BE33" s="887"/>
      <c r="BF33" s="887"/>
      <c r="BG33" s="887"/>
      <c r="BH33" s="887"/>
      <c r="BI33" s="888"/>
      <c r="BJ33" s="232"/>
      <c r="BK33" s="232"/>
      <c r="BL33" s="232"/>
      <c r="BM33" s="232"/>
      <c r="BN33" s="232"/>
      <c r="BO33" s="245"/>
      <c r="BP33" s="245"/>
      <c r="BQ33" s="242">
        <v>27</v>
      </c>
      <c r="BR33" s="243"/>
      <c r="BS33" s="828"/>
      <c r="BT33" s="829"/>
      <c r="BU33" s="829"/>
      <c r="BV33" s="829"/>
      <c r="BW33" s="829"/>
      <c r="BX33" s="829"/>
      <c r="BY33" s="829"/>
      <c r="BZ33" s="829"/>
      <c r="CA33" s="829"/>
      <c r="CB33" s="829"/>
      <c r="CC33" s="829"/>
      <c r="CD33" s="829"/>
      <c r="CE33" s="829"/>
      <c r="CF33" s="829"/>
      <c r="CG33" s="830"/>
      <c r="CH33" s="841"/>
      <c r="CI33" s="842"/>
      <c r="CJ33" s="842"/>
      <c r="CK33" s="842"/>
      <c r="CL33" s="843"/>
      <c r="CM33" s="841"/>
      <c r="CN33" s="842"/>
      <c r="CO33" s="842"/>
      <c r="CP33" s="842"/>
      <c r="CQ33" s="843"/>
      <c r="CR33" s="841"/>
      <c r="CS33" s="842"/>
      <c r="CT33" s="842"/>
      <c r="CU33" s="842"/>
      <c r="CV33" s="843"/>
      <c r="CW33" s="841"/>
      <c r="CX33" s="842"/>
      <c r="CY33" s="842"/>
      <c r="CZ33" s="842"/>
      <c r="DA33" s="843"/>
      <c r="DB33" s="841"/>
      <c r="DC33" s="842"/>
      <c r="DD33" s="842"/>
      <c r="DE33" s="842"/>
      <c r="DF33" s="843"/>
      <c r="DG33" s="841"/>
      <c r="DH33" s="842"/>
      <c r="DI33" s="842"/>
      <c r="DJ33" s="842"/>
      <c r="DK33" s="843"/>
      <c r="DL33" s="841"/>
      <c r="DM33" s="842"/>
      <c r="DN33" s="842"/>
      <c r="DO33" s="842"/>
      <c r="DP33" s="843"/>
      <c r="DQ33" s="841"/>
      <c r="DR33" s="842"/>
      <c r="DS33" s="842"/>
      <c r="DT33" s="842"/>
      <c r="DU33" s="843"/>
      <c r="DV33" s="844"/>
      <c r="DW33" s="845"/>
      <c r="DX33" s="845"/>
      <c r="DY33" s="845"/>
      <c r="DZ33" s="846"/>
      <c r="EA33" s="226"/>
    </row>
    <row r="34" spans="1:131" s="227" customFormat="1" ht="26.25" customHeight="1" x14ac:dyDescent="0.15">
      <c r="A34" s="246">
        <v>7</v>
      </c>
      <c r="B34" s="815"/>
      <c r="C34" s="816"/>
      <c r="D34" s="816"/>
      <c r="E34" s="816"/>
      <c r="F34" s="816"/>
      <c r="G34" s="816"/>
      <c r="H34" s="816"/>
      <c r="I34" s="816"/>
      <c r="J34" s="816"/>
      <c r="K34" s="816"/>
      <c r="L34" s="816"/>
      <c r="M34" s="816"/>
      <c r="N34" s="816"/>
      <c r="O34" s="816"/>
      <c r="P34" s="817"/>
      <c r="Q34" s="818"/>
      <c r="R34" s="819"/>
      <c r="S34" s="819"/>
      <c r="T34" s="819"/>
      <c r="U34" s="819"/>
      <c r="V34" s="819"/>
      <c r="W34" s="819"/>
      <c r="X34" s="819"/>
      <c r="Y34" s="819"/>
      <c r="Z34" s="819"/>
      <c r="AA34" s="819"/>
      <c r="AB34" s="819"/>
      <c r="AC34" s="819"/>
      <c r="AD34" s="819"/>
      <c r="AE34" s="820"/>
      <c r="AF34" s="821"/>
      <c r="AG34" s="822"/>
      <c r="AH34" s="822"/>
      <c r="AI34" s="822"/>
      <c r="AJ34" s="823"/>
      <c r="AK34" s="889"/>
      <c r="AL34" s="890"/>
      <c r="AM34" s="890"/>
      <c r="AN34" s="890"/>
      <c r="AO34" s="890"/>
      <c r="AP34" s="890"/>
      <c r="AQ34" s="890"/>
      <c r="AR34" s="890"/>
      <c r="AS34" s="890"/>
      <c r="AT34" s="890"/>
      <c r="AU34" s="890"/>
      <c r="AV34" s="890"/>
      <c r="AW34" s="890"/>
      <c r="AX34" s="890"/>
      <c r="AY34" s="890"/>
      <c r="AZ34" s="891"/>
      <c r="BA34" s="891"/>
      <c r="BB34" s="891"/>
      <c r="BC34" s="891"/>
      <c r="BD34" s="891"/>
      <c r="BE34" s="887"/>
      <c r="BF34" s="887"/>
      <c r="BG34" s="887"/>
      <c r="BH34" s="887"/>
      <c r="BI34" s="888"/>
      <c r="BJ34" s="232"/>
      <c r="BK34" s="232"/>
      <c r="BL34" s="232"/>
      <c r="BM34" s="232"/>
      <c r="BN34" s="232"/>
      <c r="BO34" s="245"/>
      <c r="BP34" s="245"/>
      <c r="BQ34" s="242">
        <v>28</v>
      </c>
      <c r="BR34" s="243"/>
      <c r="BS34" s="828"/>
      <c r="BT34" s="829"/>
      <c r="BU34" s="829"/>
      <c r="BV34" s="829"/>
      <c r="BW34" s="829"/>
      <c r="BX34" s="829"/>
      <c r="BY34" s="829"/>
      <c r="BZ34" s="829"/>
      <c r="CA34" s="829"/>
      <c r="CB34" s="829"/>
      <c r="CC34" s="829"/>
      <c r="CD34" s="829"/>
      <c r="CE34" s="829"/>
      <c r="CF34" s="829"/>
      <c r="CG34" s="830"/>
      <c r="CH34" s="841"/>
      <c r="CI34" s="842"/>
      <c r="CJ34" s="842"/>
      <c r="CK34" s="842"/>
      <c r="CL34" s="843"/>
      <c r="CM34" s="841"/>
      <c r="CN34" s="842"/>
      <c r="CO34" s="842"/>
      <c r="CP34" s="842"/>
      <c r="CQ34" s="843"/>
      <c r="CR34" s="841"/>
      <c r="CS34" s="842"/>
      <c r="CT34" s="842"/>
      <c r="CU34" s="842"/>
      <c r="CV34" s="843"/>
      <c r="CW34" s="841"/>
      <c r="CX34" s="842"/>
      <c r="CY34" s="842"/>
      <c r="CZ34" s="842"/>
      <c r="DA34" s="843"/>
      <c r="DB34" s="841"/>
      <c r="DC34" s="842"/>
      <c r="DD34" s="842"/>
      <c r="DE34" s="842"/>
      <c r="DF34" s="843"/>
      <c r="DG34" s="841"/>
      <c r="DH34" s="842"/>
      <c r="DI34" s="842"/>
      <c r="DJ34" s="842"/>
      <c r="DK34" s="843"/>
      <c r="DL34" s="841"/>
      <c r="DM34" s="842"/>
      <c r="DN34" s="842"/>
      <c r="DO34" s="842"/>
      <c r="DP34" s="843"/>
      <c r="DQ34" s="841"/>
      <c r="DR34" s="842"/>
      <c r="DS34" s="842"/>
      <c r="DT34" s="842"/>
      <c r="DU34" s="843"/>
      <c r="DV34" s="844"/>
      <c r="DW34" s="845"/>
      <c r="DX34" s="845"/>
      <c r="DY34" s="845"/>
      <c r="DZ34" s="846"/>
      <c r="EA34" s="226"/>
    </row>
    <row r="35" spans="1:131" s="227" customFormat="1" ht="26.25" customHeight="1" x14ac:dyDescent="0.15">
      <c r="A35" s="246">
        <v>8</v>
      </c>
      <c r="B35" s="815"/>
      <c r="C35" s="816"/>
      <c r="D35" s="816"/>
      <c r="E35" s="816"/>
      <c r="F35" s="816"/>
      <c r="G35" s="816"/>
      <c r="H35" s="816"/>
      <c r="I35" s="816"/>
      <c r="J35" s="816"/>
      <c r="K35" s="816"/>
      <c r="L35" s="816"/>
      <c r="M35" s="816"/>
      <c r="N35" s="816"/>
      <c r="O35" s="816"/>
      <c r="P35" s="817"/>
      <c r="Q35" s="818"/>
      <c r="R35" s="819"/>
      <c r="S35" s="819"/>
      <c r="T35" s="819"/>
      <c r="U35" s="819"/>
      <c r="V35" s="819"/>
      <c r="W35" s="819"/>
      <c r="X35" s="819"/>
      <c r="Y35" s="819"/>
      <c r="Z35" s="819"/>
      <c r="AA35" s="819"/>
      <c r="AB35" s="819"/>
      <c r="AC35" s="819"/>
      <c r="AD35" s="819"/>
      <c r="AE35" s="820"/>
      <c r="AF35" s="821"/>
      <c r="AG35" s="822"/>
      <c r="AH35" s="822"/>
      <c r="AI35" s="822"/>
      <c r="AJ35" s="823"/>
      <c r="AK35" s="889"/>
      <c r="AL35" s="890"/>
      <c r="AM35" s="890"/>
      <c r="AN35" s="890"/>
      <c r="AO35" s="890"/>
      <c r="AP35" s="890"/>
      <c r="AQ35" s="890"/>
      <c r="AR35" s="890"/>
      <c r="AS35" s="890"/>
      <c r="AT35" s="890"/>
      <c r="AU35" s="890"/>
      <c r="AV35" s="890"/>
      <c r="AW35" s="890"/>
      <c r="AX35" s="890"/>
      <c r="AY35" s="890"/>
      <c r="AZ35" s="891"/>
      <c r="BA35" s="891"/>
      <c r="BB35" s="891"/>
      <c r="BC35" s="891"/>
      <c r="BD35" s="891"/>
      <c r="BE35" s="887"/>
      <c r="BF35" s="887"/>
      <c r="BG35" s="887"/>
      <c r="BH35" s="887"/>
      <c r="BI35" s="888"/>
      <c r="BJ35" s="232"/>
      <c r="BK35" s="232"/>
      <c r="BL35" s="232"/>
      <c r="BM35" s="232"/>
      <c r="BN35" s="232"/>
      <c r="BO35" s="245"/>
      <c r="BP35" s="245"/>
      <c r="BQ35" s="242">
        <v>29</v>
      </c>
      <c r="BR35" s="243"/>
      <c r="BS35" s="828"/>
      <c r="BT35" s="829"/>
      <c r="BU35" s="829"/>
      <c r="BV35" s="829"/>
      <c r="BW35" s="829"/>
      <c r="BX35" s="829"/>
      <c r="BY35" s="829"/>
      <c r="BZ35" s="829"/>
      <c r="CA35" s="829"/>
      <c r="CB35" s="829"/>
      <c r="CC35" s="829"/>
      <c r="CD35" s="829"/>
      <c r="CE35" s="829"/>
      <c r="CF35" s="829"/>
      <c r="CG35" s="830"/>
      <c r="CH35" s="841"/>
      <c r="CI35" s="842"/>
      <c r="CJ35" s="842"/>
      <c r="CK35" s="842"/>
      <c r="CL35" s="843"/>
      <c r="CM35" s="841"/>
      <c r="CN35" s="842"/>
      <c r="CO35" s="842"/>
      <c r="CP35" s="842"/>
      <c r="CQ35" s="843"/>
      <c r="CR35" s="841"/>
      <c r="CS35" s="842"/>
      <c r="CT35" s="842"/>
      <c r="CU35" s="842"/>
      <c r="CV35" s="843"/>
      <c r="CW35" s="841"/>
      <c r="CX35" s="842"/>
      <c r="CY35" s="842"/>
      <c r="CZ35" s="842"/>
      <c r="DA35" s="843"/>
      <c r="DB35" s="841"/>
      <c r="DC35" s="842"/>
      <c r="DD35" s="842"/>
      <c r="DE35" s="842"/>
      <c r="DF35" s="843"/>
      <c r="DG35" s="841"/>
      <c r="DH35" s="842"/>
      <c r="DI35" s="842"/>
      <c r="DJ35" s="842"/>
      <c r="DK35" s="843"/>
      <c r="DL35" s="841"/>
      <c r="DM35" s="842"/>
      <c r="DN35" s="842"/>
      <c r="DO35" s="842"/>
      <c r="DP35" s="843"/>
      <c r="DQ35" s="841"/>
      <c r="DR35" s="842"/>
      <c r="DS35" s="842"/>
      <c r="DT35" s="842"/>
      <c r="DU35" s="843"/>
      <c r="DV35" s="844"/>
      <c r="DW35" s="845"/>
      <c r="DX35" s="845"/>
      <c r="DY35" s="845"/>
      <c r="DZ35" s="846"/>
      <c r="EA35" s="226"/>
    </row>
    <row r="36" spans="1:131" s="227" customFormat="1" ht="26.25" customHeight="1" x14ac:dyDescent="0.15">
      <c r="A36" s="246">
        <v>9</v>
      </c>
      <c r="B36" s="815"/>
      <c r="C36" s="816"/>
      <c r="D36" s="816"/>
      <c r="E36" s="816"/>
      <c r="F36" s="816"/>
      <c r="G36" s="816"/>
      <c r="H36" s="816"/>
      <c r="I36" s="816"/>
      <c r="J36" s="816"/>
      <c r="K36" s="816"/>
      <c r="L36" s="816"/>
      <c r="M36" s="816"/>
      <c r="N36" s="816"/>
      <c r="O36" s="816"/>
      <c r="P36" s="817"/>
      <c r="Q36" s="818"/>
      <c r="R36" s="819"/>
      <c r="S36" s="819"/>
      <c r="T36" s="819"/>
      <c r="U36" s="819"/>
      <c r="V36" s="819"/>
      <c r="W36" s="819"/>
      <c r="X36" s="819"/>
      <c r="Y36" s="819"/>
      <c r="Z36" s="819"/>
      <c r="AA36" s="819"/>
      <c r="AB36" s="819"/>
      <c r="AC36" s="819"/>
      <c r="AD36" s="819"/>
      <c r="AE36" s="820"/>
      <c r="AF36" s="821"/>
      <c r="AG36" s="822"/>
      <c r="AH36" s="822"/>
      <c r="AI36" s="822"/>
      <c r="AJ36" s="823"/>
      <c r="AK36" s="889"/>
      <c r="AL36" s="890"/>
      <c r="AM36" s="890"/>
      <c r="AN36" s="890"/>
      <c r="AO36" s="890"/>
      <c r="AP36" s="890"/>
      <c r="AQ36" s="890"/>
      <c r="AR36" s="890"/>
      <c r="AS36" s="890"/>
      <c r="AT36" s="890"/>
      <c r="AU36" s="890"/>
      <c r="AV36" s="890"/>
      <c r="AW36" s="890"/>
      <c r="AX36" s="890"/>
      <c r="AY36" s="890"/>
      <c r="AZ36" s="891"/>
      <c r="BA36" s="891"/>
      <c r="BB36" s="891"/>
      <c r="BC36" s="891"/>
      <c r="BD36" s="891"/>
      <c r="BE36" s="887"/>
      <c r="BF36" s="887"/>
      <c r="BG36" s="887"/>
      <c r="BH36" s="887"/>
      <c r="BI36" s="888"/>
      <c r="BJ36" s="232"/>
      <c r="BK36" s="232"/>
      <c r="BL36" s="232"/>
      <c r="BM36" s="232"/>
      <c r="BN36" s="232"/>
      <c r="BO36" s="245"/>
      <c r="BP36" s="245"/>
      <c r="BQ36" s="242">
        <v>30</v>
      </c>
      <c r="BR36" s="243"/>
      <c r="BS36" s="828"/>
      <c r="BT36" s="829"/>
      <c r="BU36" s="829"/>
      <c r="BV36" s="829"/>
      <c r="BW36" s="829"/>
      <c r="BX36" s="829"/>
      <c r="BY36" s="829"/>
      <c r="BZ36" s="829"/>
      <c r="CA36" s="829"/>
      <c r="CB36" s="829"/>
      <c r="CC36" s="829"/>
      <c r="CD36" s="829"/>
      <c r="CE36" s="829"/>
      <c r="CF36" s="829"/>
      <c r="CG36" s="830"/>
      <c r="CH36" s="841"/>
      <c r="CI36" s="842"/>
      <c r="CJ36" s="842"/>
      <c r="CK36" s="842"/>
      <c r="CL36" s="843"/>
      <c r="CM36" s="841"/>
      <c r="CN36" s="842"/>
      <c r="CO36" s="842"/>
      <c r="CP36" s="842"/>
      <c r="CQ36" s="843"/>
      <c r="CR36" s="841"/>
      <c r="CS36" s="842"/>
      <c r="CT36" s="842"/>
      <c r="CU36" s="842"/>
      <c r="CV36" s="843"/>
      <c r="CW36" s="841"/>
      <c r="CX36" s="842"/>
      <c r="CY36" s="842"/>
      <c r="CZ36" s="842"/>
      <c r="DA36" s="843"/>
      <c r="DB36" s="841"/>
      <c r="DC36" s="842"/>
      <c r="DD36" s="842"/>
      <c r="DE36" s="842"/>
      <c r="DF36" s="843"/>
      <c r="DG36" s="841"/>
      <c r="DH36" s="842"/>
      <c r="DI36" s="842"/>
      <c r="DJ36" s="842"/>
      <c r="DK36" s="843"/>
      <c r="DL36" s="841"/>
      <c r="DM36" s="842"/>
      <c r="DN36" s="842"/>
      <c r="DO36" s="842"/>
      <c r="DP36" s="843"/>
      <c r="DQ36" s="841"/>
      <c r="DR36" s="842"/>
      <c r="DS36" s="842"/>
      <c r="DT36" s="842"/>
      <c r="DU36" s="843"/>
      <c r="DV36" s="844"/>
      <c r="DW36" s="845"/>
      <c r="DX36" s="845"/>
      <c r="DY36" s="845"/>
      <c r="DZ36" s="846"/>
      <c r="EA36" s="226"/>
    </row>
    <row r="37" spans="1:131" s="227" customFormat="1" ht="26.25" customHeight="1" x14ac:dyDescent="0.15">
      <c r="A37" s="246">
        <v>10</v>
      </c>
      <c r="B37" s="815"/>
      <c r="C37" s="816"/>
      <c r="D37" s="816"/>
      <c r="E37" s="816"/>
      <c r="F37" s="816"/>
      <c r="G37" s="816"/>
      <c r="H37" s="816"/>
      <c r="I37" s="816"/>
      <c r="J37" s="816"/>
      <c r="K37" s="816"/>
      <c r="L37" s="816"/>
      <c r="M37" s="816"/>
      <c r="N37" s="816"/>
      <c r="O37" s="816"/>
      <c r="P37" s="817"/>
      <c r="Q37" s="818"/>
      <c r="R37" s="819"/>
      <c r="S37" s="819"/>
      <c r="T37" s="819"/>
      <c r="U37" s="819"/>
      <c r="V37" s="819"/>
      <c r="W37" s="819"/>
      <c r="X37" s="819"/>
      <c r="Y37" s="819"/>
      <c r="Z37" s="819"/>
      <c r="AA37" s="819"/>
      <c r="AB37" s="819"/>
      <c r="AC37" s="819"/>
      <c r="AD37" s="819"/>
      <c r="AE37" s="820"/>
      <c r="AF37" s="821"/>
      <c r="AG37" s="822"/>
      <c r="AH37" s="822"/>
      <c r="AI37" s="822"/>
      <c r="AJ37" s="823"/>
      <c r="AK37" s="889"/>
      <c r="AL37" s="890"/>
      <c r="AM37" s="890"/>
      <c r="AN37" s="890"/>
      <c r="AO37" s="890"/>
      <c r="AP37" s="890"/>
      <c r="AQ37" s="890"/>
      <c r="AR37" s="890"/>
      <c r="AS37" s="890"/>
      <c r="AT37" s="890"/>
      <c r="AU37" s="890"/>
      <c r="AV37" s="890"/>
      <c r="AW37" s="890"/>
      <c r="AX37" s="890"/>
      <c r="AY37" s="890"/>
      <c r="AZ37" s="891"/>
      <c r="BA37" s="891"/>
      <c r="BB37" s="891"/>
      <c r="BC37" s="891"/>
      <c r="BD37" s="891"/>
      <c r="BE37" s="887"/>
      <c r="BF37" s="887"/>
      <c r="BG37" s="887"/>
      <c r="BH37" s="887"/>
      <c r="BI37" s="888"/>
      <c r="BJ37" s="232"/>
      <c r="BK37" s="232"/>
      <c r="BL37" s="232"/>
      <c r="BM37" s="232"/>
      <c r="BN37" s="232"/>
      <c r="BO37" s="245"/>
      <c r="BP37" s="245"/>
      <c r="BQ37" s="242">
        <v>31</v>
      </c>
      <c r="BR37" s="243"/>
      <c r="BS37" s="828"/>
      <c r="BT37" s="829"/>
      <c r="BU37" s="829"/>
      <c r="BV37" s="829"/>
      <c r="BW37" s="829"/>
      <c r="BX37" s="829"/>
      <c r="BY37" s="829"/>
      <c r="BZ37" s="829"/>
      <c r="CA37" s="829"/>
      <c r="CB37" s="829"/>
      <c r="CC37" s="829"/>
      <c r="CD37" s="829"/>
      <c r="CE37" s="829"/>
      <c r="CF37" s="829"/>
      <c r="CG37" s="830"/>
      <c r="CH37" s="841"/>
      <c r="CI37" s="842"/>
      <c r="CJ37" s="842"/>
      <c r="CK37" s="842"/>
      <c r="CL37" s="843"/>
      <c r="CM37" s="841"/>
      <c r="CN37" s="842"/>
      <c r="CO37" s="842"/>
      <c r="CP37" s="842"/>
      <c r="CQ37" s="843"/>
      <c r="CR37" s="841"/>
      <c r="CS37" s="842"/>
      <c r="CT37" s="842"/>
      <c r="CU37" s="842"/>
      <c r="CV37" s="843"/>
      <c r="CW37" s="841"/>
      <c r="CX37" s="842"/>
      <c r="CY37" s="842"/>
      <c r="CZ37" s="842"/>
      <c r="DA37" s="843"/>
      <c r="DB37" s="841"/>
      <c r="DC37" s="842"/>
      <c r="DD37" s="842"/>
      <c r="DE37" s="842"/>
      <c r="DF37" s="843"/>
      <c r="DG37" s="841"/>
      <c r="DH37" s="842"/>
      <c r="DI37" s="842"/>
      <c r="DJ37" s="842"/>
      <c r="DK37" s="843"/>
      <c r="DL37" s="841"/>
      <c r="DM37" s="842"/>
      <c r="DN37" s="842"/>
      <c r="DO37" s="842"/>
      <c r="DP37" s="843"/>
      <c r="DQ37" s="841"/>
      <c r="DR37" s="842"/>
      <c r="DS37" s="842"/>
      <c r="DT37" s="842"/>
      <c r="DU37" s="843"/>
      <c r="DV37" s="844"/>
      <c r="DW37" s="845"/>
      <c r="DX37" s="845"/>
      <c r="DY37" s="845"/>
      <c r="DZ37" s="846"/>
      <c r="EA37" s="226"/>
    </row>
    <row r="38" spans="1:131" s="227" customFormat="1" ht="26.25" customHeight="1" x14ac:dyDescent="0.15">
      <c r="A38" s="246">
        <v>11</v>
      </c>
      <c r="B38" s="815"/>
      <c r="C38" s="816"/>
      <c r="D38" s="816"/>
      <c r="E38" s="816"/>
      <c r="F38" s="816"/>
      <c r="G38" s="816"/>
      <c r="H38" s="816"/>
      <c r="I38" s="816"/>
      <c r="J38" s="816"/>
      <c r="K38" s="816"/>
      <c r="L38" s="816"/>
      <c r="M38" s="816"/>
      <c r="N38" s="816"/>
      <c r="O38" s="816"/>
      <c r="P38" s="817"/>
      <c r="Q38" s="818"/>
      <c r="R38" s="819"/>
      <c r="S38" s="819"/>
      <c r="T38" s="819"/>
      <c r="U38" s="819"/>
      <c r="V38" s="819"/>
      <c r="W38" s="819"/>
      <c r="X38" s="819"/>
      <c r="Y38" s="819"/>
      <c r="Z38" s="819"/>
      <c r="AA38" s="819"/>
      <c r="AB38" s="819"/>
      <c r="AC38" s="819"/>
      <c r="AD38" s="819"/>
      <c r="AE38" s="820"/>
      <c r="AF38" s="821"/>
      <c r="AG38" s="822"/>
      <c r="AH38" s="822"/>
      <c r="AI38" s="822"/>
      <c r="AJ38" s="823"/>
      <c r="AK38" s="889"/>
      <c r="AL38" s="890"/>
      <c r="AM38" s="890"/>
      <c r="AN38" s="890"/>
      <c r="AO38" s="890"/>
      <c r="AP38" s="890"/>
      <c r="AQ38" s="890"/>
      <c r="AR38" s="890"/>
      <c r="AS38" s="890"/>
      <c r="AT38" s="890"/>
      <c r="AU38" s="890"/>
      <c r="AV38" s="890"/>
      <c r="AW38" s="890"/>
      <c r="AX38" s="890"/>
      <c r="AY38" s="890"/>
      <c r="AZ38" s="891"/>
      <c r="BA38" s="891"/>
      <c r="BB38" s="891"/>
      <c r="BC38" s="891"/>
      <c r="BD38" s="891"/>
      <c r="BE38" s="887"/>
      <c r="BF38" s="887"/>
      <c r="BG38" s="887"/>
      <c r="BH38" s="887"/>
      <c r="BI38" s="888"/>
      <c r="BJ38" s="232"/>
      <c r="BK38" s="232"/>
      <c r="BL38" s="232"/>
      <c r="BM38" s="232"/>
      <c r="BN38" s="232"/>
      <c r="BO38" s="245"/>
      <c r="BP38" s="245"/>
      <c r="BQ38" s="242">
        <v>32</v>
      </c>
      <c r="BR38" s="243"/>
      <c r="BS38" s="828"/>
      <c r="BT38" s="829"/>
      <c r="BU38" s="829"/>
      <c r="BV38" s="829"/>
      <c r="BW38" s="829"/>
      <c r="BX38" s="829"/>
      <c r="BY38" s="829"/>
      <c r="BZ38" s="829"/>
      <c r="CA38" s="829"/>
      <c r="CB38" s="829"/>
      <c r="CC38" s="829"/>
      <c r="CD38" s="829"/>
      <c r="CE38" s="829"/>
      <c r="CF38" s="829"/>
      <c r="CG38" s="830"/>
      <c r="CH38" s="841"/>
      <c r="CI38" s="842"/>
      <c r="CJ38" s="842"/>
      <c r="CK38" s="842"/>
      <c r="CL38" s="843"/>
      <c r="CM38" s="841"/>
      <c r="CN38" s="842"/>
      <c r="CO38" s="842"/>
      <c r="CP38" s="842"/>
      <c r="CQ38" s="843"/>
      <c r="CR38" s="841"/>
      <c r="CS38" s="842"/>
      <c r="CT38" s="842"/>
      <c r="CU38" s="842"/>
      <c r="CV38" s="843"/>
      <c r="CW38" s="841"/>
      <c r="CX38" s="842"/>
      <c r="CY38" s="842"/>
      <c r="CZ38" s="842"/>
      <c r="DA38" s="843"/>
      <c r="DB38" s="841"/>
      <c r="DC38" s="842"/>
      <c r="DD38" s="842"/>
      <c r="DE38" s="842"/>
      <c r="DF38" s="843"/>
      <c r="DG38" s="841"/>
      <c r="DH38" s="842"/>
      <c r="DI38" s="842"/>
      <c r="DJ38" s="842"/>
      <c r="DK38" s="843"/>
      <c r="DL38" s="841"/>
      <c r="DM38" s="842"/>
      <c r="DN38" s="842"/>
      <c r="DO38" s="842"/>
      <c r="DP38" s="843"/>
      <c r="DQ38" s="841"/>
      <c r="DR38" s="842"/>
      <c r="DS38" s="842"/>
      <c r="DT38" s="842"/>
      <c r="DU38" s="843"/>
      <c r="DV38" s="844"/>
      <c r="DW38" s="845"/>
      <c r="DX38" s="845"/>
      <c r="DY38" s="845"/>
      <c r="DZ38" s="846"/>
      <c r="EA38" s="226"/>
    </row>
    <row r="39" spans="1:131" s="227" customFormat="1" ht="26.25" customHeight="1" x14ac:dyDescent="0.15">
      <c r="A39" s="246">
        <v>12</v>
      </c>
      <c r="B39" s="815"/>
      <c r="C39" s="816"/>
      <c r="D39" s="816"/>
      <c r="E39" s="816"/>
      <c r="F39" s="816"/>
      <c r="G39" s="816"/>
      <c r="H39" s="816"/>
      <c r="I39" s="816"/>
      <c r="J39" s="816"/>
      <c r="K39" s="816"/>
      <c r="L39" s="816"/>
      <c r="M39" s="816"/>
      <c r="N39" s="816"/>
      <c r="O39" s="816"/>
      <c r="P39" s="817"/>
      <c r="Q39" s="818"/>
      <c r="R39" s="819"/>
      <c r="S39" s="819"/>
      <c r="T39" s="819"/>
      <c r="U39" s="819"/>
      <c r="V39" s="819"/>
      <c r="W39" s="819"/>
      <c r="X39" s="819"/>
      <c r="Y39" s="819"/>
      <c r="Z39" s="819"/>
      <c r="AA39" s="819"/>
      <c r="AB39" s="819"/>
      <c r="AC39" s="819"/>
      <c r="AD39" s="819"/>
      <c r="AE39" s="820"/>
      <c r="AF39" s="821"/>
      <c r="AG39" s="822"/>
      <c r="AH39" s="822"/>
      <c r="AI39" s="822"/>
      <c r="AJ39" s="823"/>
      <c r="AK39" s="889"/>
      <c r="AL39" s="890"/>
      <c r="AM39" s="890"/>
      <c r="AN39" s="890"/>
      <c r="AO39" s="890"/>
      <c r="AP39" s="890"/>
      <c r="AQ39" s="890"/>
      <c r="AR39" s="890"/>
      <c r="AS39" s="890"/>
      <c r="AT39" s="890"/>
      <c r="AU39" s="890"/>
      <c r="AV39" s="890"/>
      <c r="AW39" s="890"/>
      <c r="AX39" s="890"/>
      <c r="AY39" s="890"/>
      <c r="AZ39" s="891"/>
      <c r="BA39" s="891"/>
      <c r="BB39" s="891"/>
      <c r="BC39" s="891"/>
      <c r="BD39" s="891"/>
      <c r="BE39" s="887"/>
      <c r="BF39" s="887"/>
      <c r="BG39" s="887"/>
      <c r="BH39" s="887"/>
      <c r="BI39" s="888"/>
      <c r="BJ39" s="232"/>
      <c r="BK39" s="232"/>
      <c r="BL39" s="232"/>
      <c r="BM39" s="232"/>
      <c r="BN39" s="232"/>
      <c r="BO39" s="245"/>
      <c r="BP39" s="245"/>
      <c r="BQ39" s="242">
        <v>33</v>
      </c>
      <c r="BR39" s="243"/>
      <c r="BS39" s="828"/>
      <c r="BT39" s="829"/>
      <c r="BU39" s="829"/>
      <c r="BV39" s="829"/>
      <c r="BW39" s="829"/>
      <c r="BX39" s="829"/>
      <c r="BY39" s="829"/>
      <c r="BZ39" s="829"/>
      <c r="CA39" s="829"/>
      <c r="CB39" s="829"/>
      <c r="CC39" s="829"/>
      <c r="CD39" s="829"/>
      <c r="CE39" s="829"/>
      <c r="CF39" s="829"/>
      <c r="CG39" s="830"/>
      <c r="CH39" s="841"/>
      <c r="CI39" s="842"/>
      <c r="CJ39" s="842"/>
      <c r="CK39" s="842"/>
      <c r="CL39" s="843"/>
      <c r="CM39" s="841"/>
      <c r="CN39" s="842"/>
      <c r="CO39" s="842"/>
      <c r="CP39" s="842"/>
      <c r="CQ39" s="843"/>
      <c r="CR39" s="841"/>
      <c r="CS39" s="842"/>
      <c r="CT39" s="842"/>
      <c r="CU39" s="842"/>
      <c r="CV39" s="843"/>
      <c r="CW39" s="841"/>
      <c r="CX39" s="842"/>
      <c r="CY39" s="842"/>
      <c r="CZ39" s="842"/>
      <c r="DA39" s="843"/>
      <c r="DB39" s="841"/>
      <c r="DC39" s="842"/>
      <c r="DD39" s="842"/>
      <c r="DE39" s="842"/>
      <c r="DF39" s="843"/>
      <c r="DG39" s="841"/>
      <c r="DH39" s="842"/>
      <c r="DI39" s="842"/>
      <c r="DJ39" s="842"/>
      <c r="DK39" s="843"/>
      <c r="DL39" s="841"/>
      <c r="DM39" s="842"/>
      <c r="DN39" s="842"/>
      <c r="DO39" s="842"/>
      <c r="DP39" s="843"/>
      <c r="DQ39" s="841"/>
      <c r="DR39" s="842"/>
      <c r="DS39" s="842"/>
      <c r="DT39" s="842"/>
      <c r="DU39" s="843"/>
      <c r="DV39" s="844"/>
      <c r="DW39" s="845"/>
      <c r="DX39" s="845"/>
      <c r="DY39" s="845"/>
      <c r="DZ39" s="846"/>
      <c r="EA39" s="226"/>
    </row>
    <row r="40" spans="1:131" s="227" customFormat="1" ht="26.25" customHeight="1" x14ac:dyDescent="0.15">
      <c r="A40" s="241">
        <v>13</v>
      </c>
      <c r="B40" s="815"/>
      <c r="C40" s="816"/>
      <c r="D40" s="816"/>
      <c r="E40" s="816"/>
      <c r="F40" s="816"/>
      <c r="G40" s="816"/>
      <c r="H40" s="816"/>
      <c r="I40" s="816"/>
      <c r="J40" s="816"/>
      <c r="K40" s="816"/>
      <c r="L40" s="816"/>
      <c r="M40" s="816"/>
      <c r="N40" s="816"/>
      <c r="O40" s="816"/>
      <c r="P40" s="817"/>
      <c r="Q40" s="818"/>
      <c r="R40" s="819"/>
      <c r="S40" s="819"/>
      <c r="T40" s="819"/>
      <c r="U40" s="819"/>
      <c r="V40" s="819"/>
      <c r="W40" s="819"/>
      <c r="X40" s="819"/>
      <c r="Y40" s="819"/>
      <c r="Z40" s="819"/>
      <c r="AA40" s="819"/>
      <c r="AB40" s="819"/>
      <c r="AC40" s="819"/>
      <c r="AD40" s="819"/>
      <c r="AE40" s="820"/>
      <c r="AF40" s="821"/>
      <c r="AG40" s="822"/>
      <c r="AH40" s="822"/>
      <c r="AI40" s="822"/>
      <c r="AJ40" s="823"/>
      <c r="AK40" s="889"/>
      <c r="AL40" s="890"/>
      <c r="AM40" s="890"/>
      <c r="AN40" s="890"/>
      <c r="AO40" s="890"/>
      <c r="AP40" s="890"/>
      <c r="AQ40" s="890"/>
      <c r="AR40" s="890"/>
      <c r="AS40" s="890"/>
      <c r="AT40" s="890"/>
      <c r="AU40" s="890"/>
      <c r="AV40" s="890"/>
      <c r="AW40" s="890"/>
      <c r="AX40" s="890"/>
      <c r="AY40" s="890"/>
      <c r="AZ40" s="891"/>
      <c r="BA40" s="891"/>
      <c r="BB40" s="891"/>
      <c r="BC40" s="891"/>
      <c r="BD40" s="891"/>
      <c r="BE40" s="887"/>
      <c r="BF40" s="887"/>
      <c r="BG40" s="887"/>
      <c r="BH40" s="887"/>
      <c r="BI40" s="888"/>
      <c r="BJ40" s="232"/>
      <c r="BK40" s="232"/>
      <c r="BL40" s="232"/>
      <c r="BM40" s="232"/>
      <c r="BN40" s="232"/>
      <c r="BO40" s="245"/>
      <c r="BP40" s="245"/>
      <c r="BQ40" s="242">
        <v>34</v>
      </c>
      <c r="BR40" s="243"/>
      <c r="BS40" s="828"/>
      <c r="BT40" s="829"/>
      <c r="BU40" s="829"/>
      <c r="BV40" s="829"/>
      <c r="BW40" s="829"/>
      <c r="BX40" s="829"/>
      <c r="BY40" s="829"/>
      <c r="BZ40" s="829"/>
      <c r="CA40" s="829"/>
      <c r="CB40" s="829"/>
      <c r="CC40" s="829"/>
      <c r="CD40" s="829"/>
      <c r="CE40" s="829"/>
      <c r="CF40" s="829"/>
      <c r="CG40" s="830"/>
      <c r="CH40" s="841"/>
      <c r="CI40" s="842"/>
      <c r="CJ40" s="842"/>
      <c r="CK40" s="842"/>
      <c r="CL40" s="843"/>
      <c r="CM40" s="841"/>
      <c r="CN40" s="842"/>
      <c r="CO40" s="842"/>
      <c r="CP40" s="842"/>
      <c r="CQ40" s="843"/>
      <c r="CR40" s="841"/>
      <c r="CS40" s="842"/>
      <c r="CT40" s="842"/>
      <c r="CU40" s="842"/>
      <c r="CV40" s="843"/>
      <c r="CW40" s="841"/>
      <c r="CX40" s="842"/>
      <c r="CY40" s="842"/>
      <c r="CZ40" s="842"/>
      <c r="DA40" s="843"/>
      <c r="DB40" s="841"/>
      <c r="DC40" s="842"/>
      <c r="DD40" s="842"/>
      <c r="DE40" s="842"/>
      <c r="DF40" s="843"/>
      <c r="DG40" s="841"/>
      <c r="DH40" s="842"/>
      <c r="DI40" s="842"/>
      <c r="DJ40" s="842"/>
      <c r="DK40" s="843"/>
      <c r="DL40" s="841"/>
      <c r="DM40" s="842"/>
      <c r="DN40" s="842"/>
      <c r="DO40" s="842"/>
      <c r="DP40" s="843"/>
      <c r="DQ40" s="841"/>
      <c r="DR40" s="842"/>
      <c r="DS40" s="842"/>
      <c r="DT40" s="842"/>
      <c r="DU40" s="843"/>
      <c r="DV40" s="844"/>
      <c r="DW40" s="845"/>
      <c r="DX40" s="845"/>
      <c r="DY40" s="845"/>
      <c r="DZ40" s="846"/>
      <c r="EA40" s="226"/>
    </row>
    <row r="41" spans="1:131" s="227" customFormat="1" ht="26.25" customHeight="1" x14ac:dyDescent="0.15">
      <c r="A41" s="241">
        <v>14</v>
      </c>
      <c r="B41" s="815"/>
      <c r="C41" s="816"/>
      <c r="D41" s="816"/>
      <c r="E41" s="816"/>
      <c r="F41" s="816"/>
      <c r="G41" s="816"/>
      <c r="H41" s="816"/>
      <c r="I41" s="816"/>
      <c r="J41" s="816"/>
      <c r="K41" s="816"/>
      <c r="L41" s="816"/>
      <c r="M41" s="816"/>
      <c r="N41" s="816"/>
      <c r="O41" s="816"/>
      <c r="P41" s="817"/>
      <c r="Q41" s="818"/>
      <c r="R41" s="819"/>
      <c r="S41" s="819"/>
      <c r="T41" s="819"/>
      <c r="U41" s="819"/>
      <c r="V41" s="819"/>
      <c r="W41" s="819"/>
      <c r="X41" s="819"/>
      <c r="Y41" s="819"/>
      <c r="Z41" s="819"/>
      <c r="AA41" s="819"/>
      <c r="AB41" s="819"/>
      <c r="AC41" s="819"/>
      <c r="AD41" s="819"/>
      <c r="AE41" s="820"/>
      <c r="AF41" s="821"/>
      <c r="AG41" s="822"/>
      <c r="AH41" s="822"/>
      <c r="AI41" s="822"/>
      <c r="AJ41" s="823"/>
      <c r="AK41" s="889"/>
      <c r="AL41" s="890"/>
      <c r="AM41" s="890"/>
      <c r="AN41" s="890"/>
      <c r="AO41" s="890"/>
      <c r="AP41" s="890"/>
      <c r="AQ41" s="890"/>
      <c r="AR41" s="890"/>
      <c r="AS41" s="890"/>
      <c r="AT41" s="890"/>
      <c r="AU41" s="890"/>
      <c r="AV41" s="890"/>
      <c r="AW41" s="890"/>
      <c r="AX41" s="890"/>
      <c r="AY41" s="890"/>
      <c r="AZ41" s="891"/>
      <c r="BA41" s="891"/>
      <c r="BB41" s="891"/>
      <c r="BC41" s="891"/>
      <c r="BD41" s="891"/>
      <c r="BE41" s="887"/>
      <c r="BF41" s="887"/>
      <c r="BG41" s="887"/>
      <c r="BH41" s="887"/>
      <c r="BI41" s="888"/>
      <c r="BJ41" s="232"/>
      <c r="BK41" s="232"/>
      <c r="BL41" s="232"/>
      <c r="BM41" s="232"/>
      <c r="BN41" s="232"/>
      <c r="BO41" s="245"/>
      <c r="BP41" s="245"/>
      <c r="BQ41" s="242">
        <v>35</v>
      </c>
      <c r="BR41" s="243"/>
      <c r="BS41" s="828"/>
      <c r="BT41" s="829"/>
      <c r="BU41" s="829"/>
      <c r="BV41" s="829"/>
      <c r="BW41" s="829"/>
      <c r="BX41" s="829"/>
      <c r="BY41" s="829"/>
      <c r="BZ41" s="829"/>
      <c r="CA41" s="829"/>
      <c r="CB41" s="829"/>
      <c r="CC41" s="829"/>
      <c r="CD41" s="829"/>
      <c r="CE41" s="829"/>
      <c r="CF41" s="829"/>
      <c r="CG41" s="830"/>
      <c r="CH41" s="841"/>
      <c r="CI41" s="842"/>
      <c r="CJ41" s="842"/>
      <c r="CK41" s="842"/>
      <c r="CL41" s="843"/>
      <c r="CM41" s="841"/>
      <c r="CN41" s="842"/>
      <c r="CO41" s="842"/>
      <c r="CP41" s="842"/>
      <c r="CQ41" s="843"/>
      <c r="CR41" s="841"/>
      <c r="CS41" s="842"/>
      <c r="CT41" s="842"/>
      <c r="CU41" s="842"/>
      <c r="CV41" s="843"/>
      <c r="CW41" s="841"/>
      <c r="CX41" s="842"/>
      <c r="CY41" s="842"/>
      <c r="CZ41" s="842"/>
      <c r="DA41" s="843"/>
      <c r="DB41" s="841"/>
      <c r="DC41" s="842"/>
      <c r="DD41" s="842"/>
      <c r="DE41" s="842"/>
      <c r="DF41" s="843"/>
      <c r="DG41" s="841"/>
      <c r="DH41" s="842"/>
      <c r="DI41" s="842"/>
      <c r="DJ41" s="842"/>
      <c r="DK41" s="843"/>
      <c r="DL41" s="841"/>
      <c r="DM41" s="842"/>
      <c r="DN41" s="842"/>
      <c r="DO41" s="842"/>
      <c r="DP41" s="843"/>
      <c r="DQ41" s="841"/>
      <c r="DR41" s="842"/>
      <c r="DS41" s="842"/>
      <c r="DT41" s="842"/>
      <c r="DU41" s="843"/>
      <c r="DV41" s="844"/>
      <c r="DW41" s="845"/>
      <c r="DX41" s="845"/>
      <c r="DY41" s="845"/>
      <c r="DZ41" s="846"/>
      <c r="EA41" s="226"/>
    </row>
    <row r="42" spans="1:131" s="227" customFormat="1" ht="26.25" customHeight="1" x14ac:dyDescent="0.15">
      <c r="A42" s="241">
        <v>15</v>
      </c>
      <c r="B42" s="815"/>
      <c r="C42" s="816"/>
      <c r="D42" s="816"/>
      <c r="E42" s="816"/>
      <c r="F42" s="816"/>
      <c r="G42" s="816"/>
      <c r="H42" s="816"/>
      <c r="I42" s="816"/>
      <c r="J42" s="816"/>
      <c r="K42" s="816"/>
      <c r="L42" s="816"/>
      <c r="M42" s="816"/>
      <c r="N42" s="816"/>
      <c r="O42" s="816"/>
      <c r="P42" s="817"/>
      <c r="Q42" s="818"/>
      <c r="R42" s="819"/>
      <c r="S42" s="819"/>
      <c r="T42" s="819"/>
      <c r="U42" s="819"/>
      <c r="V42" s="819"/>
      <c r="W42" s="819"/>
      <c r="X42" s="819"/>
      <c r="Y42" s="819"/>
      <c r="Z42" s="819"/>
      <c r="AA42" s="819"/>
      <c r="AB42" s="819"/>
      <c r="AC42" s="819"/>
      <c r="AD42" s="819"/>
      <c r="AE42" s="820"/>
      <c r="AF42" s="821"/>
      <c r="AG42" s="822"/>
      <c r="AH42" s="822"/>
      <c r="AI42" s="822"/>
      <c r="AJ42" s="823"/>
      <c r="AK42" s="889"/>
      <c r="AL42" s="890"/>
      <c r="AM42" s="890"/>
      <c r="AN42" s="890"/>
      <c r="AO42" s="890"/>
      <c r="AP42" s="890"/>
      <c r="AQ42" s="890"/>
      <c r="AR42" s="890"/>
      <c r="AS42" s="890"/>
      <c r="AT42" s="890"/>
      <c r="AU42" s="890"/>
      <c r="AV42" s="890"/>
      <c r="AW42" s="890"/>
      <c r="AX42" s="890"/>
      <c r="AY42" s="890"/>
      <c r="AZ42" s="891"/>
      <c r="BA42" s="891"/>
      <c r="BB42" s="891"/>
      <c r="BC42" s="891"/>
      <c r="BD42" s="891"/>
      <c r="BE42" s="887"/>
      <c r="BF42" s="887"/>
      <c r="BG42" s="887"/>
      <c r="BH42" s="887"/>
      <c r="BI42" s="888"/>
      <c r="BJ42" s="232"/>
      <c r="BK42" s="232"/>
      <c r="BL42" s="232"/>
      <c r="BM42" s="232"/>
      <c r="BN42" s="232"/>
      <c r="BO42" s="245"/>
      <c r="BP42" s="245"/>
      <c r="BQ42" s="242">
        <v>36</v>
      </c>
      <c r="BR42" s="243"/>
      <c r="BS42" s="828"/>
      <c r="BT42" s="829"/>
      <c r="BU42" s="829"/>
      <c r="BV42" s="829"/>
      <c r="BW42" s="829"/>
      <c r="BX42" s="829"/>
      <c r="BY42" s="829"/>
      <c r="BZ42" s="829"/>
      <c r="CA42" s="829"/>
      <c r="CB42" s="829"/>
      <c r="CC42" s="829"/>
      <c r="CD42" s="829"/>
      <c r="CE42" s="829"/>
      <c r="CF42" s="829"/>
      <c r="CG42" s="830"/>
      <c r="CH42" s="841"/>
      <c r="CI42" s="842"/>
      <c r="CJ42" s="842"/>
      <c r="CK42" s="842"/>
      <c r="CL42" s="843"/>
      <c r="CM42" s="841"/>
      <c r="CN42" s="842"/>
      <c r="CO42" s="842"/>
      <c r="CP42" s="842"/>
      <c r="CQ42" s="843"/>
      <c r="CR42" s="841"/>
      <c r="CS42" s="842"/>
      <c r="CT42" s="842"/>
      <c r="CU42" s="842"/>
      <c r="CV42" s="843"/>
      <c r="CW42" s="841"/>
      <c r="CX42" s="842"/>
      <c r="CY42" s="842"/>
      <c r="CZ42" s="842"/>
      <c r="DA42" s="843"/>
      <c r="DB42" s="841"/>
      <c r="DC42" s="842"/>
      <c r="DD42" s="842"/>
      <c r="DE42" s="842"/>
      <c r="DF42" s="843"/>
      <c r="DG42" s="841"/>
      <c r="DH42" s="842"/>
      <c r="DI42" s="842"/>
      <c r="DJ42" s="842"/>
      <c r="DK42" s="843"/>
      <c r="DL42" s="841"/>
      <c r="DM42" s="842"/>
      <c r="DN42" s="842"/>
      <c r="DO42" s="842"/>
      <c r="DP42" s="843"/>
      <c r="DQ42" s="841"/>
      <c r="DR42" s="842"/>
      <c r="DS42" s="842"/>
      <c r="DT42" s="842"/>
      <c r="DU42" s="843"/>
      <c r="DV42" s="844"/>
      <c r="DW42" s="845"/>
      <c r="DX42" s="845"/>
      <c r="DY42" s="845"/>
      <c r="DZ42" s="846"/>
      <c r="EA42" s="226"/>
    </row>
    <row r="43" spans="1:131" s="227" customFormat="1" ht="26.25" customHeight="1" x14ac:dyDescent="0.15">
      <c r="A43" s="241">
        <v>16</v>
      </c>
      <c r="B43" s="815"/>
      <c r="C43" s="816"/>
      <c r="D43" s="816"/>
      <c r="E43" s="816"/>
      <c r="F43" s="816"/>
      <c r="G43" s="816"/>
      <c r="H43" s="816"/>
      <c r="I43" s="816"/>
      <c r="J43" s="816"/>
      <c r="K43" s="816"/>
      <c r="L43" s="816"/>
      <c r="M43" s="816"/>
      <c r="N43" s="816"/>
      <c r="O43" s="816"/>
      <c r="P43" s="817"/>
      <c r="Q43" s="818"/>
      <c r="R43" s="819"/>
      <c r="S43" s="819"/>
      <c r="T43" s="819"/>
      <c r="U43" s="819"/>
      <c r="V43" s="819"/>
      <c r="W43" s="819"/>
      <c r="X43" s="819"/>
      <c r="Y43" s="819"/>
      <c r="Z43" s="819"/>
      <c r="AA43" s="819"/>
      <c r="AB43" s="819"/>
      <c r="AC43" s="819"/>
      <c r="AD43" s="819"/>
      <c r="AE43" s="820"/>
      <c r="AF43" s="821"/>
      <c r="AG43" s="822"/>
      <c r="AH43" s="822"/>
      <c r="AI43" s="822"/>
      <c r="AJ43" s="823"/>
      <c r="AK43" s="889"/>
      <c r="AL43" s="890"/>
      <c r="AM43" s="890"/>
      <c r="AN43" s="890"/>
      <c r="AO43" s="890"/>
      <c r="AP43" s="890"/>
      <c r="AQ43" s="890"/>
      <c r="AR43" s="890"/>
      <c r="AS43" s="890"/>
      <c r="AT43" s="890"/>
      <c r="AU43" s="890"/>
      <c r="AV43" s="890"/>
      <c r="AW43" s="890"/>
      <c r="AX43" s="890"/>
      <c r="AY43" s="890"/>
      <c r="AZ43" s="891"/>
      <c r="BA43" s="891"/>
      <c r="BB43" s="891"/>
      <c r="BC43" s="891"/>
      <c r="BD43" s="891"/>
      <c r="BE43" s="887"/>
      <c r="BF43" s="887"/>
      <c r="BG43" s="887"/>
      <c r="BH43" s="887"/>
      <c r="BI43" s="888"/>
      <c r="BJ43" s="232"/>
      <c r="BK43" s="232"/>
      <c r="BL43" s="232"/>
      <c r="BM43" s="232"/>
      <c r="BN43" s="232"/>
      <c r="BO43" s="245"/>
      <c r="BP43" s="245"/>
      <c r="BQ43" s="242">
        <v>37</v>
      </c>
      <c r="BR43" s="243"/>
      <c r="BS43" s="828"/>
      <c r="BT43" s="829"/>
      <c r="BU43" s="829"/>
      <c r="BV43" s="829"/>
      <c r="BW43" s="829"/>
      <c r="BX43" s="829"/>
      <c r="BY43" s="829"/>
      <c r="BZ43" s="829"/>
      <c r="CA43" s="829"/>
      <c r="CB43" s="829"/>
      <c r="CC43" s="829"/>
      <c r="CD43" s="829"/>
      <c r="CE43" s="829"/>
      <c r="CF43" s="829"/>
      <c r="CG43" s="830"/>
      <c r="CH43" s="841"/>
      <c r="CI43" s="842"/>
      <c r="CJ43" s="842"/>
      <c r="CK43" s="842"/>
      <c r="CL43" s="843"/>
      <c r="CM43" s="841"/>
      <c r="CN43" s="842"/>
      <c r="CO43" s="842"/>
      <c r="CP43" s="842"/>
      <c r="CQ43" s="843"/>
      <c r="CR43" s="841"/>
      <c r="CS43" s="842"/>
      <c r="CT43" s="842"/>
      <c r="CU43" s="842"/>
      <c r="CV43" s="843"/>
      <c r="CW43" s="841"/>
      <c r="CX43" s="842"/>
      <c r="CY43" s="842"/>
      <c r="CZ43" s="842"/>
      <c r="DA43" s="843"/>
      <c r="DB43" s="841"/>
      <c r="DC43" s="842"/>
      <c r="DD43" s="842"/>
      <c r="DE43" s="842"/>
      <c r="DF43" s="843"/>
      <c r="DG43" s="841"/>
      <c r="DH43" s="842"/>
      <c r="DI43" s="842"/>
      <c r="DJ43" s="842"/>
      <c r="DK43" s="843"/>
      <c r="DL43" s="841"/>
      <c r="DM43" s="842"/>
      <c r="DN43" s="842"/>
      <c r="DO43" s="842"/>
      <c r="DP43" s="843"/>
      <c r="DQ43" s="841"/>
      <c r="DR43" s="842"/>
      <c r="DS43" s="842"/>
      <c r="DT43" s="842"/>
      <c r="DU43" s="843"/>
      <c r="DV43" s="844"/>
      <c r="DW43" s="845"/>
      <c r="DX43" s="845"/>
      <c r="DY43" s="845"/>
      <c r="DZ43" s="846"/>
      <c r="EA43" s="226"/>
    </row>
    <row r="44" spans="1:131" s="227" customFormat="1" ht="26.25" customHeight="1" x14ac:dyDescent="0.15">
      <c r="A44" s="241">
        <v>17</v>
      </c>
      <c r="B44" s="815"/>
      <c r="C44" s="816"/>
      <c r="D44" s="816"/>
      <c r="E44" s="816"/>
      <c r="F44" s="816"/>
      <c r="G44" s="816"/>
      <c r="H44" s="816"/>
      <c r="I44" s="816"/>
      <c r="J44" s="816"/>
      <c r="K44" s="816"/>
      <c r="L44" s="816"/>
      <c r="M44" s="816"/>
      <c r="N44" s="816"/>
      <c r="O44" s="816"/>
      <c r="P44" s="817"/>
      <c r="Q44" s="818"/>
      <c r="R44" s="819"/>
      <c r="S44" s="819"/>
      <c r="T44" s="819"/>
      <c r="U44" s="819"/>
      <c r="V44" s="819"/>
      <c r="W44" s="819"/>
      <c r="X44" s="819"/>
      <c r="Y44" s="819"/>
      <c r="Z44" s="819"/>
      <c r="AA44" s="819"/>
      <c r="AB44" s="819"/>
      <c r="AC44" s="819"/>
      <c r="AD44" s="819"/>
      <c r="AE44" s="820"/>
      <c r="AF44" s="821"/>
      <c r="AG44" s="822"/>
      <c r="AH44" s="822"/>
      <c r="AI44" s="822"/>
      <c r="AJ44" s="823"/>
      <c r="AK44" s="889"/>
      <c r="AL44" s="890"/>
      <c r="AM44" s="890"/>
      <c r="AN44" s="890"/>
      <c r="AO44" s="890"/>
      <c r="AP44" s="890"/>
      <c r="AQ44" s="890"/>
      <c r="AR44" s="890"/>
      <c r="AS44" s="890"/>
      <c r="AT44" s="890"/>
      <c r="AU44" s="890"/>
      <c r="AV44" s="890"/>
      <c r="AW44" s="890"/>
      <c r="AX44" s="890"/>
      <c r="AY44" s="890"/>
      <c r="AZ44" s="891"/>
      <c r="BA44" s="891"/>
      <c r="BB44" s="891"/>
      <c r="BC44" s="891"/>
      <c r="BD44" s="891"/>
      <c r="BE44" s="887"/>
      <c r="BF44" s="887"/>
      <c r="BG44" s="887"/>
      <c r="BH44" s="887"/>
      <c r="BI44" s="888"/>
      <c r="BJ44" s="232"/>
      <c r="BK44" s="232"/>
      <c r="BL44" s="232"/>
      <c r="BM44" s="232"/>
      <c r="BN44" s="232"/>
      <c r="BO44" s="245"/>
      <c r="BP44" s="245"/>
      <c r="BQ44" s="242">
        <v>38</v>
      </c>
      <c r="BR44" s="243"/>
      <c r="BS44" s="828"/>
      <c r="BT44" s="829"/>
      <c r="BU44" s="829"/>
      <c r="BV44" s="829"/>
      <c r="BW44" s="829"/>
      <c r="BX44" s="829"/>
      <c r="BY44" s="829"/>
      <c r="BZ44" s="829"/>
      <c r="CA44" s="829"/>
      <c r="CB44" s="829"/>
      <c r="CC44" s="829"/>
      <c r="CD44" s="829"/>
      <c r="CE44" s="829"/>
      <c r="CF44" s="829"/>
      <c r="CG44" s="830"/>
      <c r="CH44" s="841"/>
      <c r="CI44" s="842"/>
      <c r="CJ44" s="842"/>
      <c r="CK44" s="842"/>
      <c r="CL44" s="843"/>
      <c r="CM44" s="841"/>
      <c r="CN44" s="842"/>
      <c r="CO44" s="842"/>
      <c r="CP44" s="842"/>
      <c r="CQ44" s="843"/>
      <c r="CR44" s="841"/>
      <c r="CS44" s="842"/>
      <c r="CT44" s="842"/>
      <c r="CU44" s="842"/>
      <c r="CV44" s="843"/>
      <c r="CW44" s="841"/>
      <c r="CX44" s="842"/>
      <c r="CY44" s="842"/>
      <c r="CZ44" s="842"/>
      <c r="DA44" s="843"/>
      <c r="DB44" s="841"/>
      <c r="DC44" s="842"/>
      <c r="DD44" s="842"/>
      <c r="DE44" s="842"/>
      <c r="DF44" s="843"/>
      <c r="DG44" s="841"/>
      <c r="DH44" s="842"/>
      <c r="DI44" s="842"/>
      <c r="DJ44" s="842"/>
      <c r="DK44" s="843"/>
      <c r="DL44" s="841"/>
      <c r="DM44" s="842"/>
      <c r="DN44" s="842"/>
      <c r="DO44" s="842"/>
      <c r="DP44" s="843"/>
      <c r="DQ44" s="841"/>
      <c r="DR44" s="842"/>
      <c r="DS44" s="842"/>
      <c r="DT44" s="842"/>
      <c r="DU44" s="843"/>
      <c r="DV44" s="844"/>
      <c r="DW44" s="845"/>
      <c r="DX44" s="845"/>
      <c r="DY44" s="845"/>
      <c r="DZ44" s="846"/>
      <c r="EA44" s="226"/>
    </row>
    <row r="45" spans="1:131" s="227" customFormat="1" ht="26.25" customHeight="1" x14ac:dyDescent="0.15">
      <c r="A45" s="241">
        <v>18</v>
      </c>
      <c r="B45" s="815"/>
      <c r="C45" s="816"/>
      <c r="D45" s="816"/>
      <c r="E45" s="816"/>
      <c r="F45" s="816"/>
      <c r="G45" s="816"/>
      <c r="H45" s="816"/>
      <c r="I45" s="816"/>
      <c r="J45" s="816"/>
      <c r="K45" s="816"/>
      <c r="L45" s="816"/>
      <c r="M45" s="816"/>
      <c r="N45" s="816"/>
      <c r="O45" s="816"/>
      <c r="P45" s="817"/>
      <c r="Q45" s="818"/>
      <c r="R45" s="819"/>
      <c r="S45" s="819"/>
      <c r="T45" s="819"/>
      <c r="U45" s="819"/>
      <c r="V45" s="819"/>
      <c r="W45" s="819"/>
      <c r="X45" s="819"/>
      <c r="Y45" s="819"/>
      <c r="Z45" s="819"/>
      <c r="AA45" s="819"/>
      <c r="AB45" s="819"/>
      <c r="AC45" s="819"/>
      <c r="AD45" s="819"/>
      <c r="AE45" s="820"/>
      <c r="AF45" s="821"/>
      <c r="AG45" s="822"/>
      <c r="AH45" s="822"/>
      <c r="AI45" s="822"/>
      <c r="AJ45" s="823"/>
      <c r="AK45" s="889"/>
      <c r="AL45" s="890"/>
      <c r="AM45" s="890"/>
      <c r="AN45" s="890"/>
      <c r="AO45" s="890"/>
      <c r="AP45" s="890"/>
      <c r="AQ45" s="890"/>
      <c r="AR45" s="890"/>
      <c r="AS45" s="890"/>
      <c r="AT45" s="890"/>
      <c r="AU45" s="890"/>
      <c r="AV45" s="890"/>
      <c r="AW45" s="890"/>
      <c r="AX45" s="890"/>
      <c r="AY45" s="890"/>
      <c r="AZ45" s="891"/>
      <c r="BA45" s="891"/>
      <c r="BB45" s="891"/>
      <c r="BC45" s="891"/>
      <c r="BD45" s="891"/>
      <c r="BE45" s="887"/>
      <c r="BF45" s="887"/>
      <c r="BG45" s="887"/>
      <c r="BH45" s="887"/>
      <c r="BI45" s="888"/>
      <c r="BJ45" s="232"/>
      <c r="BK45" s="232"/>
      <c r="BL45" s="232"/>
      <c r="BM45" s="232"/>
      <c r="BN45" s="232"/>
      <c r="BO45" s="245"/>
      <c r="BP45" s="245"/>
      <c r="BQ45" s="242">
        <v>39</v>
      </c>
      <c r="BR45" s="243"/>
      <c r="BS45" s="828"/>
      <c r="BT45" s="829"/>
      <c r="BU45" s="829"/>
      <c r="BV45" s="829"/>
      <c r="BW45" s="829"/>
      <c r="BX45" s="829"/>
      <c r="BY45" s="829"/>
      <c r="BZ45" s="829"/>
      <c r="CA45" s="829"/>
      <c r="CB45" s="829"/>
      <c r="CC45" s="829"/>
      <c r="CD45" s="829"/>
      <c r="CE45" s="829"/>
      <c r="CF45" s="829"/>
      <c r="CG45" s="830"/>
      <c r="CH45" s="841"/>
      <c r="CI45" s="842"/>
      <c r="CJ45" s="842"/>
      <c r="CK45" s="842"/>
      <c r="CL45" s="843"/>
      <c r="CM45" s="841"/>
      <c r="CN45" s="842"/>
      <c r="CO45" s="842"/>
      <c r="CP45" s="842"/>
      <c r="CQ45" s="843"/>
      <c r="CR45" s="841"/>
      <c r="CS45" s="842"/>
      <c r="CT45" s="842"/>
      <c r="CU45" s="842"/>
      <c r="CV45" s="843"/>
      <c r="CW45" s="841"/>
      <c r="CX45" s="842"/>
      <c r="CY45" s="842"/>
      <c r="CZ45" s="842"/>
      <c r="DA45" s="843"/>
      <c r="DB45" s="841"/>
      <c r="DC45" s="842"/>
      <c r="DD45" s="842"/>
      <c r="DE45" s="842"/>
      <c r="DF45" s="843"/>
      <c r="DG45" s="841"/>
      <c r="DH45" s="842"/>
      <c r="DI45" s="842"/>
      <c r="DJ45" s="842"/>
      <c r="DK45" s="843"/>
      <c r="DL45" s="841"/>
      <c r="DM45" s="842"/>
      <c r="DN45" s="842"/>
      <c r="DO45" s="842"/>
      <c r="DP45" s="843"/>
      <c r="DQ45" s="841"/>
      <c r="DR45" s="842"/>
      <c r="DS45" s="842"/>
      <c r="DT45" s="842"/>
      <c r="DU45" s="843"/>
      <c r="DV45" s="844"/>
      <c r="DW45" s="845"/>
      <c r="DX45" s="845"/>
      <c r="DY45" s="845"/>
      <c r="DZ45" s="846"/>
      <c r="EA45" s="226"/>
    </row>
    <row r="46" spans="1:131" s="227" customFormat="1" ht="26.25" customHeight="1" x14ac:dyDescent="0.15">
      <c r="A46" s="241">
        <v>19</v>
      </c>
      <c r="B46" s="815"/>
      <c r="C46" s="816"/>
      <c r="D46" s="816"/>
      <c r="E46" s="816"/>
      <c r="F46" s="816"/>
      <c r="G46" s="816"/>
      <c r="H46" s="816"/>
      <c r="I46" s="816"/>
      <c r="J46" s="816"/>
      <c r="K46" s="816"/>
      <c r="L46" s="816"/>
      <c r="M46" s="816"/>
      <c r="N46" s="816"/>
      <c r="O46" s="816"/>
      <c r="P46" s="817"/>
      <c r="Q46" s="818"/>
      <c r="R46" s="819"/>
      <c r="S46" s="819"/>
      <c r="T46" s="819"/>
      <c r="U46" s="819"/>
      <c r="V46" s="819"/>
      <c r="W46" s="819"/>
      <c r="X46" s="819"/>
      <c r="Y46" s="819"/>
      <c r="Z46" s="819"/>
      <c r="AA46" s="819"/>
      <c r="AB46" s="819"/>
      <c r="AC46" s="819"/>
      <c r="AD46" s="819"/>
      <c r="AE46" s="820"/>
      <c r="AF46" s="821"/>
      <c r="AG46" s="822"/>
      <c r="AH46" s="822"/>
      <c r="AI46" s="822"/>
      <c r="AJ46" s="823"/>
      <c r="AK46" s="889"/>
      <c r="AL46" s="890"/>
      <c r="AM46" s="890"/>
      <c r="AN46" s="890"/>
      <c r="AO46" s="890"/>
      <c r="AP46" s="890"/>
      <c r="AQ46" s="890"/>
      <c r="AR46" s="890"/>
      <c r="AS46" s="890"/>
      <c r="AT46" s="890"/>
      <c r="AU46" s="890"/>
      <c r="AV46" s="890"/>
      <c r="AW46" s="890"/>
      <c r="AX46" s="890"/>
      <c r="AY46" s="890"/>
      <c r="AZ46" s="891"/>
      <c r="BA46" s="891"/>
      <c r="BB46" s="891"/>
      <c r="BC46" s="891"/>
      <c r="BD46" s="891"/>
      <c r="BE46" s="887"/>
      <c r="BF46" s="887"/>
      <c r="BG46" s="887"/>
      <c r="BH46" s="887"/>
      <c r="BI46" s="888"/>
      <c r="BJ46" s="232"/>
      <c r="BK46" s="232"/>
      <c r="BL46" s="232"/>
      <c r="BM46" s="232"/>
      <c r="BN46" s="232"/>
      <c r="BO46" s="245"/>
      <c r="BP46" s="245"/>
      <c r="BQ46" s="242">
        <v>40</v>
      </c>
      <c r="BR46" s="243"/>
      <c r="BS46" s="828"/>
      <c r="BT46" s="829"/>
      <c r="BU46" s="829"/>
      <c r="BV46" s="829"/>
      <c r="BW46" s="829"/>
      <c r="BX46" s="829"/>
      <c r="BY46" s="829"/>
      <c r="BZ46" s="829"/>
      <c r="CA46" s="829"/>
      <c r="CB46" s="829"/>
      <c r="CC46" s="829"/>
      <c r="CD46" s="829"/>
      <c r="CE46" s="829"/>
      <c r="CF46" s="829"/>
      <c r="CG46" s="830"/>
      <c r="CH46" s="841"/>
      <c r="CI46" s="842"/>
      <c r="CJ46" s="842"/>
      <c r="CK46" s="842"/>
      <c r="CL46" s="843"/>
      <c r="CM46" s="841"/>
      <c r="CN46" s="842"/>
      <c r="CO46" s="842"/>
      <c r="CP46" s="842"/>
      <c r="CQ46" s="843"/>
      <c r="CR46" s="841"/>
      <c r="CS46" s="842"/>
      <c r="CT46" s="842"/>
      <c r="CU46" s="842"/>
      <c r="CV46" s="843"/>
      <c r="CW46" s="841"/>
      <c r="CX46" s="842"/>
      <c r="CY46" s="842"/>
      <c r="CZ46" s="842"/>
      <c r="DA46" s="843"/>
      <c r="DB46" s="841"/>
      <c r="DC46" s="842"/>
      <c r="DD46" s="842"/>
      <c r="DE46" s="842"/>
      <c r="DF46" s="843"/>
      <c r="DG46" s="841"/>
      <c r="DH46" s="842"/>
      <c r="DI46" s="842"/>
      <c r="DJ46" s="842"/>
      <c r="DK46" s="843"/>
      <c r="DL46" s="841"/>
      <c r="DM46" s="842"/>
      <c r="DN46" s="842"/>
      <c r="DO46" s="842"/>
      <c r="DP46" s="843"/>
      <c r="DQ46" s="841"/>
      <c r="DR46" s="842"/>
      <c r="DS46" s="842"/>
      <c r="DT46" s="842"/>
      <c r="DU46" s="843"/>
      <c r="DV46" s="844"/>
      <c r="DW46" s="845"/>
      <c r="DX46" s="845"/>
      <c r="DY46" s="845"/>
      <c r="DZ46" s="846"/>
      <c r="EA46" s="226"/>
    </row>
    <row r="47" spans="1:131" s="227" customFormat="1" ht="26.25" customHeight="1" x14ac:dyDescent="0.15">
      <c r="A47" s="241">
        <v>20</v>
      </c>
      <c r="B47" s="815"/>
      <c r="C47" s="816"/>
      <c r="D47" s="816"/>
      <c r="E47" s="816"/>
      <c r="F47" s="816"/>
      <c r="G47" s="816"/>
      <c r="H47" s="816"/>
      <c r="I47" s="816"/>
      <c r="J47" s="816"/>
      <c r="K47" s="816"/>
      <c r="L47" s="816"/>
      <c r="M47" s="816"/>
      <c r="N47" s="816"/>
      <c r="O47" s="816"/>
      <c r="P47" s="817"/>
      <c r="Q47" s="818"/>
      <c r="R47" s="819"/>
      <c r="S47" s="819"/>
      <c r="T47" s="819"/>
      <c r="U47" s="819"/>
      <c r="V47" s="819"/>
      <c r="W47" s="819"/>
      <c r="X47" s="819"/>
      <c r="Y47" s="819"/>
      <c r="Z47" s="819"/>
      <c r="AA47" s="819"/>
      <c r="AB47" s="819"/>
      <c r="AC47" s="819"/>
      <c r="AD47" s="819"/>
      <c r="AE47" s="820"/>
      <c r="AF47" s="821"/>
      <c r="AG47" s="822"/>
      <c r="AH47" s="822"/>
      <c r="AI47" s="822"/>
      <c r="AJ47" s="823"/>
      <c r="AK47" s="889"/>
      <c r="AL47" s="890"/>
      <c r="AM47" s="890"/>
      <c r="AN47" s="890"/>
      <c r="AO47" s="890"/>
      <c r="AP47" s="890"/>
      <c r="AQ47" s="890"/>
      <c r="AR47" s="890"/>
      <c r="AS47" s="890"/>
      <c r="AT47" s="890"/>
      <c r="AU47" s="890"/>
      <c r="AV47" s="890"/>
      <c r="AW47" s="890"/>
      <c r="AX47" s="890"/>
      <c r="AY47" s="890"/>
      <c r="AZ47" s="891"/>
      <c r="BA47" s="891"/>
      <c r="BB47" s="891"/>
      <c r="BC47" s="891"/>
      <c r="BD47" s="891"/>
      <c r="BE47" s="887"/>
      <c r="BF47" s="887"/>
      <c r="BG47" s="887"/>
      <c r="BH47" s="887"/>
      <c r="BI47" s="888"/>
      <c r="BJ47" s="232"/>
      <c r="BK47" s="232"/>
      <c r="BL47" s="232"/>
      <c r="BM47" s="232"/>
      <c r="BN47" s="232"/>
      <c r="BO47" s="245"/>
      <c r="BP47" s="245"/>
      <c r="BQ47" s="242">
        <v>41</v>
      </c>
      <c r="BR47" s="243"/>
      <c r="BS47" s="828"/>
      <c r="BT47" s="829"/>
      <c r="BU47" s="829"/>
      <c r="BV47" s="829"/>
      <c r="BW47" s="829"/>
      <c r="BX47" s="829"/>
      <c r="BY47" s="829"/>
      <c r="BZ47" s="829"/>
      <c r="CA47" s="829"/>
      <c r="CB47" s="829"/>
      <c r="CC47" s="829"/>
      <c r="CD47" s="829"/>
      <c r="CE47" s="829"/>
      <c r="CF47" s="829"/>
      <c r="CG47" s="830"/>
      <c r="CH47" s="841"/>
      <c r="CI47" s="842"/>
      <c r="CJ47" s="842"/>
      <c r="CK47" s="842"/>
      <c r="CL47" s="843"/>
      <c r="CM47" s="841"/>
      <c r="CN47" s="842"/>
      <c r="CO47" s="842"/>
      <c r="CP47" s="842"/>
      <c r="CQ47" s="843"/>
      <c r="CR47" s="841"/>
      <c r="CS47" s="842"/>
      <c r="CT47" s="842"/>
      <c r="CU47" s="842"/>
      <c r="CV47" s="843"/>
      <c r="CW47" s="841"/>
      <c r="CX47" s="842"/>
      <c r="CY47" s="842"/>
      <c r="CZ47" s="842"/>
      <c r="DA47" s="843"/>
      <c r="DB47" s="841"/>
      <c r="DC47" s="842"/>
      <c r="DD47" s="842"/>
      <c r="DE47" s="842"/>
      <c r="DF47" s="843"/>
      <c r="DG47" s="841"/>
      <c r="DH47" s="842"/>
      <c r="DI47" s="842"/>
      <c r="DJ47" s="842"/>
      <c r="DK47" s="843"/>
      <c r="DL47" s="841"/>
      <c r="DM47" s="842"/>
      <c r="DN47" s="842"/>
      <c r="DO47" s="842"/>
      <c r="DP47" s="843"/>
      <c r="DQ47" s="841"/>
      <c r="DR47" s="842"/>
      <c r="DS47" s="842"/>
      <c r="DT47" s="842"/>
      <c r="DU47" s="843"/>
      <c r="DV47" s="844"/>
      <c r="DW47" s="845"/>
      <c r="DX47" s="845"/>
      <c r="DY47" s="845"/>
      <c r="DZ47" s="846"/>
      <c r="EA47" s="226"/>
    </row>
    <row r="48" spans="1:131" s="227" customFormat="1" ht="26.25" customHeight="1" x14ac:dyDescent="0.15">
      <c r="A48" s="241">
        <v>21</v>
      </c>
      <c r="B48" s="815"/>
      <c r="C48" s="816"/>
      <c r="D48" s="816"/>
      <c r="E48" s="816"/>
      <c r="F48" s="816"/>
      <c r="G48" s="816"/>
      <c r="H48" s="816"/>
      <c r="I48" s="816"/>
      <c r="J48" s="816"/>
      <c r="K48" s="816"/>
      <c r="L48" s="816"/>
      <c r="M48" s="816"/>
      <c r="N48" s="816"/>
      <c r="O48" s="816"/>
      <c r="P48" s="817"/>
      <c r="Q48" s="818"/>
      <c r="R48" s="819"/>
      <c r="S48" s="819"/>
      <c r="T48" s="819"/>
      <c r="U48" s="819"/>
      <c r="V48" s="819"/>
      <c r="W48" s="819"/>
      <c r="X48" s="819"/>
      <c r="Y48" s="819"/>
      <c r="Z48" s="819"/>
      <c r="AA48" s="819"/>
      <c r="AB48" s="819"/>
      <c r="AC48" s="819"/>
      <c r="AD48" s="819"/>
      <c r="AE48" s="820"/>
      <c r="AF48" s="821"/>
      <c r="AG48" s="822"/>
      <c r="AH48" s="822"/>
      <c r="AI48" s="822"/>
      <c r="AJ48" s="823"/>
      <c r="AK48" s="889"/>
      <c r="AL48" s="890"/>
      <c r="AM48" s="890"/>
      <c r="AN48" s="890"/>
      <c r="AO48" s="890"/>
      <c r="AP48" s="890"/>
      <c r="AQ48" s="890"/>
      <c r="AR48" s="890"/>
      <c r="AS48" s="890"/>
      <c r="AT48" s="890"/>
      <c r="AU48" s="890"/>
      <c r="AV48" s="890"/>
      <c r="AW48" s="890"/>
      <c r="AX48" s="890"/>
      <c r="AY48" s="890"/>
      <c r="AZ48" s="891"/>
      <c r="BA48" s="891"/>
      <c r="BB48" s="891"/>
      <c r="BC48" s="891"/>
      <c r="BD48" s="891"/>
      <c r="BE48" s="887"/>
      <c r="BF48" s="887"/>
      <c r="BG48" s="887"/>
      <c r="BH48" s="887"/>
      <c r="BI48" s="888"/>
      <c r="BJ48" s="232"/>
      <c r="BK48" s="232"/>
      <c r="BL48" s="232"/>
      <c r="BM48" s="232"/>
      <c r="BN48" s="232"/>
      <c r="BO48" s="245"/>
      <c r="BP48" s="245"/>
      <c r="BQ48" s="242">
        <v>42</v>
      </c>
      <c r="BR48" s="243"/>
      <c r="BS48" s="828"/>
      <c r="BT48" s="829"/>
      <c r="BU48" s="829"/>
      <c r="BV48" s="829"/>
      <c r="BW48" s="829"/>
      <c r="BX48" s="829"/>
      <c r="BY48" s="829"/>
      <c r="BZ48" s="829"/>
      <c r="CA48" s="829"/>
      <c r="CB48" s="829"/>
      <c r="CC48" s="829"/>
      <c r="CD48" s="829"/>
      <c r="CE48" s="829"/>
      <c r="CF48" s="829"/>
      <c r="CG48" s="830"/>
      <c r="CH48" s="841"/>
      <c r="CI48" s="842"/>
      <c r="CJ48" s="842"/>
      <c r="CK48" s="842"/>
      <c r="CL48" s="843"/>
      <c r="CM48" s="841"/>
      <c r="CN48" s="842"/>
      <c r="CO48" s="842"/>
      <c r="CP48" s="842"/>
      <c r="CQ48" s="843"/>
      <c r="CR48" s="841"/>
      <c r="CS48" s="842"/>
      <c r="CT48" s="842"/>
      <c r="CU48" s="842"/>
      <c r="CV48" s="843"/>
      <c r="CW48" s="841"/>
      <c r="CX48" s="842"/>
      <c r="CY48" s="842"/>
      <c r="CZ48" s="842"/>
      <c r="DA48" s="843"/>
      <c r="DB48" s="841"/>
      <c r="DC48" s="842"/>
      <c r="DD48" s="842"/>
      <c r="DE48" s="842"/>
      <c r="DF48" s="843"/>
      <c r="DG48" s="841"/>
      <c r="DH48" s="842"/>
      <c r="DI48" s="842"/>
      <c r="DJ48" s="842"/>
      <c r="DK48" s="843"/>
      <c r="DL48" s="841"/>
      <c r="DM48" s="842"/>
      <c r="DN48" s="842"/>
      <c r="DO48" s="842"/>
      <c r="DP48" s="843"/>
      <c r="DQ48" s="841"/>
      <c r="DR48" s="842"/>
      <c r="DS48" s="842"/>
      <c r="DT48" s="842"/>
      <c r="DU48" s="843"/>
      <c r="DV48" s="844"/>
      <c r="DW48" s="845"/>
      <c r="DX48" s="845"/>
      <c r="DY48" s="845"/>
      <c r="DZ48" s="846"/>
      <c r="EA48" s="226"/>
    </row>
    <row r="49" spans="1:131" s="227" customFormat="1" ht="26.25" customHeight="1" x14ac:dyDescent="0.15">
      <c r="A49" s="241">
        <v>22</v>
      </c>
      <c r="B49" s="815"/>
      <c r="C49" s="816"/>
      <c r="D49" s="816"/>
      <c r="E49" s="816"/>
      <c r="F49" s="816"/>
      <c r="G49" s="816"/>
      <c r="H49" s="816"/>
      <c r="I49" s="816"/>
      <c r="J49" s="816"/>
      <c r="K49" s="816"/>
      <c r="L49" s="816"/>
      <c r="M49" s="816"/>
      <c r="N49" s="816"/>
      <c r="O49" s="816"/>
      <c r="P49" s="817"/>
      <c r="Q49" s="818"/>
      <c r="R49" s="819"/>
      <c r="S49" s="819"/>
      <c r="T49" s="819"/>
      <c r="U49" s="819"/>
      <c r="V49" s="819"/>
      <c r="W49" s="819"/>
      <c r="X49" s="819"/>
      <c r="Y49" s="819"/>
      <c r="Z49" s="819"/>
      <c r="AA49" s="819"/>
      <c r="AB49" s="819"/>
      <c r="AC49" s="819"/>
      <c r="AD49" s="819"/>
      <c r="AE49" s="820"/>
      <c r="AF49" s="821"/>
      <c r="AG49" s="822"/>
      <c r="AH49" s="822"/>
      <c r="AI49" s="822"/>
      <c r="AJ49" s="823"/>
      <c r="AK49" s="889"/>
      <c r="AL49" s="890"/>
      <c r="AM49" s="890"/>
      <c r="AN49" s="890"/>
      <c r="AO49" s="890"/>
      <c r="AP49" s="890"/>
      <c r="AQ49" s="890"/>
      <c r="AR49" s="890"/>
      <c r="AS49" s="890"/>
      <c r="AT49" s="890"/>
      <c r="AU49" s="890"/>
      <c r="AV49" s="890"/>
      <c r="AW49" s="890"/>
      <c r="AX49" s="890"/>
      <c r="AY49" s="890"/>
      <c r="AZ49" s="891"/>
      <c r="BA49" s="891"/>
      <c r="BB49" s="891"/>
      <c r="BC49" s="891"/>
      <c r="BD49" s="891"/>
      <c r="BE49" s="887"/>
      <c r="BF49" s="887"/>
      <c r="BG49" s="887"/>
      <c r="BH49" s="887"/>
      <c r="BI49" s="888"/>
      <c r="BJ49" s="232"/>
      <c r="BK49" s="232"/>
      <c r="BL49" s="232"/>
      <c r="BM49" s="232"/>
      <c r="BN49" s="232"/>
      <c r="BO49" s="245"/>
      <c r="BP49" s="245"/>
      <c r="BQ49" s="242">
        <v>43</v>
      </c>
      <c r="BR49" s="243"/>
      <c r="BS49" s="828"/>
      <c r="BT49" s="829"/>
      <c r="BU49" s="829"/>
      <c r="BV49" s="829"/>
      <c r="BW49" s="829"/>
      <c r="BX49" s="829"/>
      <c r="BY49" s="829"/>
      <c r="BZ49" s="829"/>
      <c r="CA49" s="829"/>
      <c r="CB49" s="829"/>
      <c r="CC49" s="829"/>
      <c r="CD49" s="829"/>
      <c r="CE49" s="829"/>
      <c r="CF49" s="829"/>
      <c r="CG49" s="830"/>
      <c r="CH49" s="841"/>
      <c r="CI49" s="842"/>
      <c r="CJ49" s="842"/>
      <c r="CK49" s="842"/>
      <c r="CL49" s="843"/>
      <c r="CM49" s="841"/>
      <c r="CN49" s="842"/>
      <c r="CO49" s="842"/>
      <c r="CP49" s="842"/>
      <c r="CQ49" s="843"/>
      <c r="CR49" s="841"/>
      <c r="CS49" s="842"/>
      <c r="CT49" s="842"/>
      <c r="CU49" s="842"/>
      <c r="CV49" s="843"/>
      <c r="CW49" s="841"/>
      <c r="CX49" s="842"/>
      <c r="CY49" s="842"/>
      <c r="CZ49" s="842"/>
      <c r="DA49" s="843"/>
      <c r="DB49" s="841"/>
      <c r="DC49" s="842"/>
      <c r="DD49" s="842"/>
      <c r="DE49" s="842"/>
      <c r="DF49" s="843"/>
      <c r="DG49" s="841"/>
      <c r="DH49" s="842"/>
      <c r="DI49" s="842"/>
      <c r="DJ49" s="842"/>
      <c r="DK49" s="843"/>
      <c r="DL49" s="841"/>
      <c r="DM49" s="842"/>
      <c r="DN49" s="842"/>
      <c r="DO49" s="842"/>
      <c r="DP49" s="843"/>
      <c r="DQ49" s="841"/>
      <c r="DR49" s="842"/>
      <c r="DS49" s="842"/>
      <c r="DT49" s="842"/>
      <c r="DU49" s="843"/>
      <c r="DV49" s="844"/>
      <c r="DW49" s="845"/>
      <c r="DX49" s="845"/>
      <c r="DY49" s="845"/>
      <c r="DZ49" s="846"/>
      <c r="EA49" s="226"/>
    </row>
    <row r="50" spans="1:131" s="227" customFormat="1" ht="26.25" customHeight="1" x14ac:dyDescent="0.15">
      <c r="A50" s="241">
        <v>23</v>
      </c>
      <c r="B50" s="815"/>
      <c r="C50" s="816"/>
      <c r="D50" s="816"/>
      <c r="E50" s="816"/>
      <c r="F50" s="816"/>
      <c r="G50" s="816"/>
      <c r="H50" s="816"/>
      <c r="I50" s="816"/>
      <c r="J50" s="816"/>
      <c r="K50" s="816"/>
      <c r="L50" s="816"/>
      <c r="M50" s="816"/>
      <c r="N50" s="816"/>
      <c r="O50" s="816"/>
      <c r="P50" s="817"/>
      <c r="Q50" s="892"/>
      <c r="R50" s="893"/>
      <c r="S50" s="893"/>
      <c r="T50" s="893"/>
      <c r="U50" s="893"/>
      <c r="V50" s="893"/>
      <c r="W50" s="893"/>
      <c r="X50" s="893"/>
      <c r="Y50" s="893"/>
      <c r="Z50" s="893"/>
      <c r="AA50" s="893"/>
      <c r="AB50" s="893"/>
      <c r="AC50" s="893"/>
      <c r="AD50" s="893"/>
      <c r="AE50" s="894"/>
      <c r="AF50" s="821"/>
      <c r="AG50" s="822"/>
      <c r="AH50" s="822"/>
      <c r="AI50" s="822"/>
      <c r="AJ50" s="823"/>
      <c r="AK50" s="895"/>
      <c r="AL50" s="893"/>
      <c r="AM50" s="893"/>
      <c r="AN50" s="893"/>
      <c r="AO50" s="893"/>
      <c r="AP50" s="893"/>
      <c r="AQ50" s="893"/>
      <c r="AR50" s="893"/>
      <c r="AS50" s="893"/>
      <c r="AT50" s="893"/>
      <c r="AU50" s="893"/>
      <c r="AV50" s="893"/>
      <c r="AW50" s="893"/>
      <c r="AX50" s="893"/>
      <c r="AY50" s="893"/>
      <c r="AZ50" s="896"/>
      <c r="BA50" s="896"/>
      <c r="BB50" s="896"/>
      <c r="BC50" s="896"/>
      <c r="BD50" s="896"/>
      <c r="BE50" s="887"/>
      <c r="BF50" s="887"/>
      <c r="BG50" s="887"/>
      <c r="BH50" s="887"/>
      <c r="BI50" s="888"/>
      <c r="BJ50" s="232"/>
      <c r="BK50" s="232"/>
      <c r="BL50" s="232"/>
      <c r="BM50" s="232"/>
      <c r="BN50" s="232"/>
      <c r="BO50" s="245"/>
      <c r="BP50" s="245"/>
      <c r="BQ50" s="242">
        <v>44</v>
      </c>
      <c r="BR50" s="243"/>
      <c r="BS50" s="828"/>
      <c r="BT50" s="829"/>
      <c r="BU50" s="829"/>
      <c r="BV50" s="829"/>
      <c r="BW50" s="829"/>
      <c r="BX50" s="829"/>
      <c r="BY50" s="829"/>
      <c r="BZ50" s="829"/>
      <c r="CA50" s="829"/>
      <c r="CB50" s="829"/>
      <c r="CC50" s="829"/>
      <c r="CD50" s="829"/>
      <c r="CE50" s="829"/>
      <c r="CF50" s="829"/>
      <c r="CG50" s="830"/>
      <c r="CH50" s="841"/>
      <c r="CI50" s="842"/>
      <c r="CJ50" s="842"/>
      <c r="CK50" s="842"/>
      <c r="CL50" s="843"/>
      <c r="CM50" s="841"/>
      <c r="CN50" s="842"/>
      <c r="CO50" s="842"/>
      <c r="CP50" s="842"/>
      <c r="CQ50" s="843"/>
      <c r="CR50" s="841"/>
      <c r="CS50" s="842"/>
      <c r="CT50" s="842"/>
      <c r="CU50" s="842"/>
      <c r="CV50" s="843"/>
      <c r="CW50" s="841"/>
      <c r="CX50" s="842"/>
      <c r="CY50" s="842"/>
      <c r="CZ50" s="842"/>
      <c r="DA50" s="843"/>
      <c r="DB50" s="841"/>
      <c r="DC50" s="842"/>
      <c r="DD50" s="842"/>
      <c r="DE50" s="842"/>
      <c r="DF50" s="843"/>
      <c r="DG50" s="841"/>
      <c r="DH50" s="842"/>
      <c r="DI50" s="842"/>
      <c r="DJ50" s="842"/>
      <c r="DK50" s="843"/>
      <c r="DL50" s="841"/>
      <c r="DM50" s="842"/>
      <c r="DN50" s="842"/>
      <c r="DO50" s="842"/>
      <c r="DP50" s="843"/>
      <c r="DQ50" s="841"/>
      <c r="DR50" s="842"/>
      <c r="DS50" s="842"/>
      <c r="DT50" s="842"/>
      <c r="DU50" s="843"/>
      <c r="DV50" s="844"/>
      <c r="DW50" s="845"/>
      <c r="DX50" s="845"/>
      <c r="DY50" s="845"/>
      <c r="DZ50" s="846"/>
      <c r="EA50" s="226"/>
    </row>
    <row r="51" spans="1:131" s="227" customFormat="1" ht="26.25" customHeight="1" x14ac:dyDescent="0.15">
      <c r="A51" s="241">
        <v>24</v>
      </c>
      <c r="B51" s="815"/>
      <c r="C51" s="816"/>
      <c r="D51" s="816"/>
      <c r="E51" s="816"/>
      <c r="F51" s="816"/>
      <c r="G51" s="816"/>
      <c r="H51" s="816"/>
      <c r="I51" s="816"/>
      <c r="J51" s="816"/>
      <c r="K51" s="816"/>
      <c r="L51" s="816"/>
      <c r="M51" s="816"/>
      <c r="N51" s="816"/>
      <c r="O51" s="816"/>
      <c r="P51" s="817"/>
      <c r="Q51" s="892"/>
      <c r="R51" s="893"/>
      <c r="S51" s="893"/>
      <c r="T51" s="893"/>
      <c r="U51" s="893"/>
      <c r="V51" s="893"/>
      <c r="W51" s="893"/>
      <c r="X51" s="893"/>
      <c r="Y51" s="893"/>
      <c r="Z51" s="893"/>
      <c r="AA51" s="893"/>
      <c r="AB51" s="893"/>
      <c r="AC51" s="893"/>
      <c r="AD51" s="893"/>
      <c r="AE51" s="894"/>
      <c r="AF51" s="821"/>
      <c r="AG51" s="822"/>
      <c r="AH51" s="822"/>
      <c r="AI51" s="822"/>
      <c r="AJ51" s="823"/>
      <c r="AK51" s="895"/>
      <c r="AL51" s="893"/>
      <c r="AM51" s="893"/>
      <c r="AN51" s="893"/>
      <c r="AO51" s="893"/>
      <c r="AP51" s="893"/>
      <c r="AQ51" s="893"/>
      <c r="AR51" s="893"/>
      <c r="AS51" s="893"/>
      <c r="AT51" s="893"/>
      <c r="AU51" s="893"/>
      <c r="AV51" s="893"/>
      <c r="AW51" s="893"/>
      <c r="AX51" s="893"/>
      <c r="AY51" s="893"/>
      <c r="AZ51" s="896"/>
      <c r="BA51" s="896"/>
      <c r="BB51" s="896"/>
      <c r="BC51" s="896"/>
      <c r="BD51" s="896"/>
      <c r="BE51" s="887"/>
      <c r="BF51" s="887"/>
      <c r="BG51" s="887"/>
      <c r="BH51" s="887"/>
      <c r="BI51" s="888"/>
      <c r="BJ51" s="232"/>
      <c r="BK51" s="232"/>
      <c r="BL51" s="232"/>
      <c r="BM51" s="232"/>
      <c r="BN51" s="232"/>
      <c r="BO51" s="245"/>
      <c r="BP51" s="245"/>
      <c r="BQ51" s="242">
        <v>45</v>
      </c>
      <c r="BR51" s="243"/>
      <c r="BS51" s="828"/>
      <c r="BT51" s="829"/>
      <c r="BU51" s="829"/>
      <c r="BV51" s="829"/>
      <c r="BW51" s="829"/>
      <c r="BX51" s="829"/>
      <c r="BY51" s="829"/>
      <c r="BZ51" s="829"/>
      <c r="CA51" s="829"/>
      <c r="CB51" s="829"/>
      <c r="CC51" s="829"/>
      <c r="CD51" s="829"/>
      <c r="CE51" s="829"/>
      <c r="CF51" s="829"/>
      <c r="CG51" s="830"/>
      <c r="CH51" s="841"/>
      <c r="CI51" s="842"/>
      <c r="CJ51" s="842"/>
      <c r="CK51" s="842"/>
      <c r="CL51" s="843"/>
      <c r="CM51" s="841"/>
      <c r="CN51" s="842"/>
      <c r="CO51" s="842"/>
      <c r="CP51" s="842"/>
      <c r="CQ51" s="843"/>
      <c r="CR51" s="841"/>
      <c r="CS51" s="842"/>
      <c r="CT51" s="842"/>
      <c r="CU51" s="842"/>
      <c r="CV51" s="843"/>
      <c r="CW51" s="841"/>
      <c r="CX51" s="842"/>
      <c r="CY51" s="842"/>
      <c r="CZ51" s="842"/>
      <c r="DA51" s="843"/>
      <c r="DB51" s="841"/>
      <c r="DC51" s="842"/>
      <c r="DD51" s="842"/>
      <c r="DE51" s="842"/>
      <c r="DF51" s="843"/>
      <c r="DG51" s="841"/>
      <c r="DH51" s="842"/>
      <c r="DI51" s="842"/>
      <c r="DJ51" s="842"/>
      <c r="DK51" s="843"/>
      <c r="DL51" s="841"/>
      <c r="DM51" s="842"/>
      <c r="DN51" s="842"/>
      <c r="DO51" s="842"/>
      <c r="DP51" s="843"/>
      <c r="DQ51" s="841"/>
      <c r="DR51" s="842"/>
      <c r="DS51" s="842"/>
      <c r="DT51" s="842"/>
      <c r="DU51" s="843"/>
      <c r="DV51" s="844"/>
      <c r="DW51" s="845"/>
      <c r="DX51" s="845"/>
      <c r="DY51" s="845"/>
      <c r="DZ51" s="846"/>
      <c r="EA51" s="226"/>
    </row>
    <row r="52" spans="1:131" s="227" customFormat="1" ht="26.25" customHeight="1" x14ac:dyDescent="0.15">
      <c r="A52" s="241">
        <v>25</v>
      </c>
      <c r="B52" s="815"/>
      <c r="C52" s="816"/>
      <c r="D52" s="816"/>
      <c r="E52" s="816"/>
      <c r="F52" s="816"/>
      <c r="G52" s="816"/>
      <c r="H52" s="816"/>
      <c r="I52" s="816"/>
      <c r="J52" s="816"/>
      <c r="K52" s="816"/>
      <c r="L52" s="816"/>
      <c r="M52" s="816"/>
      <c r="N52" s="816"/>
      <c r="O52" s="816"/>
      <c r="P52" s="817"/>
      <c r="Q52" s="892"/>
      <c r="R52" s="893"/>
      <c r="S52" s="893"/>
      <c r="T52" s="893"/>
      <c r="U52" s="893"/>
      <c r="V52" s="893"/>
      <c r="W52" s="893"/>
      <c r="X52" s="893"/>
      <c r="Y52" s="893"/>
      <c r="Z52" s="893"/>
      <c r="AA52" s="893"/>
      <c r="AB52" s="893"/>
      <c r="AC52" s="893"/>
      <c r="AD52" s="893"/>
      <c r="AE52" s="894"/>
      <c r="AF52" s="821"/>
      <c r="AG52" s="822"/>
      <c r="AH52" s="822"/>
      <c r="AI52" s="822"/>
      <c r="AJ52" s="823"/>
      <c r="AK52" s="895"/>
      <c r="AL52" s="893"/>
      <c r="AM52" s="893"/>
      <c r="AN52" s="893"/>
      <c r="AO52" s="893"/>
      <c r="AP52" s="893"/>
      <c r="AQ52" s="893"/>
      <c r="AR52" s="893"/>
      <c r="AS52" s="893"/>
      <c r="AT52" s="893"/>
      <c r="AU52" s="893"/>
      <c r="AV52" s="893"/>
      <c r="AW52" s="893"/>
      <c r="AX52" s="893"/>
      <c r="AY52" s="893"/>
      <c r="AZ52" s="896"/>
      <c r="BA52" s="896"/>
      <c r="BB52" s="896"/>
      <c r="BC52" s="896"/>
      <c r="BD52" s="896"/>
      <c r="BE52" s="887"/>
      <c r="BF52" s="887"/>
      <c r="BG52" s="887"/>
      <c r="BH52" s="887"/>
      <c r="BI52" s="888"/>
      <c r="BJ52" s="232"/>
      <c r="BK52" s="232"/>
      <c r="BL52" s="232"/>
      <c r="BM52" s="232"/>
      <c r="BN52" s="232"/>
      <c r="BO52" s="245"/>
      <c r="BP52" s="245"/>
      <c r="BQ52" s="242">
        <v>46</v>
      </c>
      <c r="BR52" s="243"/>
      <c r="BS52" s="828"/>
      <c r="BT52" s="829"/>
      <c r="BU52" s="829"/>
      <c r="BV52" s="829"/>
      <c r="BW52" s="829"/>
      <c r="BX52" s="829"/>
      <c r="BY52" s="829"/>
      <c r="BZ52" s="829"/>
      <c r="CA52" s="829"/>
      <c r="CB52" s="829"/>
      <c r="CC52" s="829"/>
      <c r="CD52" s="829"/>
      <c r="CE52" s="829"/>
      <c r="CF52" s="829"/>
      <c r="CG52" s="830"/>
      <c r="CH52" s="841"/>
      <c r="CI52" s="842"/>
      <c r="CJ52" s="842"/>
      <c r="CK52" s="842"/>
      <c r="CL52" s="843"/>
      <c r="CM52" s="841"/>
      <c r="CN52" s="842"/>
      <c r="CO52" s="842"/>
      <c r="CP52" s="842"/>
      <c r="CQ52" s="843"/>
      <c r="CR52" s="841"/>
      <c r="CS52" s="842"/>
      <c r="CT52" s="842"/>
      <c r="CU52" s="842"/>
      <c r="CV52" s="843"/>
      <c r="CW52" s="841"/>
      <c r="CX52" s="842"/>
      <c r="CY52" s="842"/>
      <c r="CZ52" s="842"/>
      <c r="DA52" s="843"/>
      <c r="DB52" s="841"/>
      <c r="DC52" s="842"/>
      <c r="DD52" s="842"/>
      <c r="DE52" s="842"/>
      <c r="DF52" s="843"/>
      <c r="DG52" s="841"/>
      <c r="DH52" s="842"/>
      <c r="DI52" s="842"/>
      <c r="DJ52" s="842"/>
      <c r="DK52" s="843"/>
      <c r="DL52" s="841"/>
      <c r="DM52" s="842"/>
      <c r="DN52" s="842"/>
      <c r="DO52" s="842"/>
      <c r="DP52" s="843"/>
      <c r="DQ52" s="841"/>
      <c r="DR52" s="842"/>
      <c r="DS52" s="842"/>
      <c r="DT52" s="842"/>
      <c r="DU52" s="843"/>
      <c r="DV52" s="844"/>
      <c r="DW52" s="845"/>
      <c r="DX52" s="845"/>
      <c r="DY52" s="845"/>
      <c r="DZ52" s="846"/>
      <c r="EA52" s="226"/>
    </row>
    <row r="53" spans="1:131" s="227" customFormat="1" ht="26.25" customHeight="1" x14ac:dyDescent="0.15">
      <c r="A53" s="241">
        <v>26</v>
      </c>
      <c r="B53" s="815"/>
      <c r="C53" s="816"/>
      <c r="D53" s="816"/>
      <c r="E53" s="816"/>
      <c r="F53" s="816"/>
      <c r="G53" s="816"/>
      <c r="H53" s="816"/>
      <c r="I53" s="816"/>
      <c r="J53" s="816"/>
      <c r="K53" s="816"/>
      <c r="L53" s="816"/>
      <c r="M53" s="816"/>
      <c r="N53" s="816"/>
      <c r="O53" s="816"/>
      <c r="P53" s="817"/>
      <c r="Q53" s="892"/>
      <c r="R53" s="893"/>
      <c r="S53" s="893"/>
      <c r="T53" s="893"/>
      <c r="U53" s="893"/>
      <c r="V53" s="893"/>
      <c r="W53" s="893"/>
      <c r="X53" s="893"/>
      <c r="Y53" s="893"/>
      <c r="Z53" s="893"/>
      <c r="AA53" s="893"/>
      <c r="AB53" s="893"/>
      <c r="AC53" s="893"/>
      <c r="AD53" s="893"/>
      <c r="AE53" s="894"/>
      <c r="AF53" s="821"/>
      <c r="AG53" s="822"/>
      <c r="AH53" s="822"/>
      <c r="AI53" s="822"/>
      <c r="AJ53" s="823"/>
      <c r="AK53" s="895"/>
      <c r="AL53" s="893"/>
      <c r="AM53" s="893"/>
      <c r="AN53" s="893"/>
      <c r="AO53" s="893"/>
      <c r="AP53" s="893"/>
      <c r="AQ53" s="893"/>
      <c r="AR53" s="893"/>
      <c r="AS53" s="893"/>
      <c r="AT53" s="893"/>
      <c r="AU53" s="893"/>
      <c r="AV53" s="893"/>
      <c r="AW53" s="893"/>
      <c r="AX53" s="893"/>
      <c r="AY53" s="893"/>
      <c r="AZ53" s="896"/>
      <c r="BA53" s="896"/>
      <c r="BB53" s="896"/>
      <c r="BC53" s="896"/>
      <c r="BD53" s="896"/>
      <c r="BE53" s="887"/>
      <c r="BF53" s="887"/>
      <c r="BG53" s="887"/>
      <c r="BH53" s="887"/>
      <c r="BI53" s="888"/>
      <c r="BJ53" s="232"/>
      <c r="BK53" s="232"/>
      <c r="BL53" s="232"/>
      <c r="BM53" s="232"/>
      <c r="BN53" s="232"/>
      <c r="BO53" s="245"/>
      <c r="BP53" s="245"/>
      <c r="BQ53" s="242">
        <v>47</v>
      </c>
      <c r="BR53" s="243"/>
      <c r="BS53" s="828"/>
      <c r="BT53" s="829"/>
      <c r="BU53" s="829"/>
      <c r="BV53" s="829"/>
      <c r="BW53" s="829"/>
      <c r="BX53" s="829"/>
      <c r="BY53" s="829"/>
      <c r="BZ53" s="829"/>
      <c r="CA53" s="829"/>
      <c r="CB53" s="829"/>
      <c r="CC53" s="829"/>
      <c r="CD53" s="829"/>
      <c r="CE53" s="829"/>
      <c r="CF53" s="829"/>
      <c r="CG53" s="830"/>
      <c r="CH53" s="841"/>
      <c r="CI53" s="842"/>
      <c r="CJ53" s="842"/>
      <c r="CK53" s="842"/>
      <c r="CL53" s="843"/>
      <c r="CM53" s="841"/>
      <c r="CN53" s="842"/>
      <c r="CO53" s="842"/>
      <c r="CP53" s="842"/>
      <c r="CQ53" s="843"/>
      <c r="CR53" s="841"/>
      <c r="CS53" s="842"/>
      <c r="CT53" s="842"/>
      <c r="CU53" s="842"/>
      <c r="CV53" s="843"/>
      <c r="CW53" s="841"/>
      <c r="CX53" s="842"/>
      <c r="CY53" s="842"/>
      <c r="CZ53" s="842"/>
      <c r="DA53" s="843"/>
      <c r="DB53" s="841"/>
      <c r="DC53" s="842"/>
      <c r="DD53" s="842"/>
      <c r="DE53" s="842"/>
      <c r="DF53" s="843"/>
      <c r="DG53" s="841"/>
      <c r="DH53" s="842"/>
      <c r="DI53" s="842"/>
      <c r="DJ53" s="842"/>
      <c r="DK53" s="843"/>
      <c r="DL53" s="841"/>
      <c r="DM53" s="842"/>
      <c r="DN53" s="842"/>
      <c r="DO53" s="842"/>
      <c r="DP53" s="843"/>
      <c r="DQ53" s="841"/>
      <c r="DR53" s="842"/>
      <c r="DS53" s="842"/>
      <c r="DT53" s="842"/>
      <c r="DU53" s="843"/>
      <c r="DV53" s="844"/>
      <c r="DW53" s="845"/>
      <c r="DX53" s="845"/>
      <c r="DY53" s="845"/>
      <c r="DZ53" s="846"/>
      <c r="EA53" s="226"/>
    </row>
    <row r="54" spans="1:131" s="227" customFormat="1" ht="26.25" customHeight="1" x14ac:dyDescent="0.15">
      <c r="A54" s="241">
        <v>27</v>
      </c>
      <c r="B54" s="815"/>
      <c r="C54" s="816"/>
      <c r="D54" s="816"/>
      <c r="E54" s="816"/>
      <c r="F54" s="816"/>
      <c r="G54" s="816"/>
      <c r="H54" s="816"/>
      <c r="I54" s="816"/>
      <c r="J54" s="816"/>
      <c r="K54" s="816"/>
      <c r="L54" s="816"/>
      <c r="M54" s="816"/>
      <c r="N54" s="816"/>
      <c r="O54" s="816"/>
      <c r="P54" s="817"/>
      <c r="Q54" s="892"/>
      <c r="R54" s="893"/>
      <c r="S54" s="893"/>
      <c r="T54" s="893"/>
      <c r="U54" s="893"/>
      <c r="V54" s="893"/>
      <c r="W54" s="893"/>
      <c r="X54" s="893"/>
      <c r="Y54" s="893"/>
      <c r="Z54" s="893"/>
      <c r="AA54" s="893"/>
      <c r="AB54" s="893"/>
      <c r="AC54" s="893"/>
      <c r="AD54" s="893"/>
      <c r="AE54" s="894"/>
      <c r="AF54" s="821"/>
      <c r="AG54" s="822"/>
      <c r="AH54" s="822"/>
      <c r="AI54" s="822"/>
      <c r="AJ54" s="823"/>
      <c r="AK54" s="895"/>
      <c r="AL54" s="893"/>
      <c r="AM54" s="893"/>
      <c r="AN54" s="893"/>
      <c r="AO54" s="893"/>
      <c r="AP54" s="893"/>
      <c r="AQ54" s="893"/>
      <c r="AR54" s="893"/>
      <c r="AS54" s="893"/>
      <c r="AT54" s="893"/>
      <c r="AU54" s="893"/>
      <c r="AV54" s="893"/>
      <c r="AW54" s="893"/>
      <c r="AX54" s="893"/>
      <c r="AY54" s="893"/>
      <c r="AZ54" s="896"/>
      <c r="BA54" s="896"/>
      <c r="BB54" s="896"/>
      <c r="BC54" s="896"/>
      <c r="BD54" s="896"/>
      <c r="BE54" s="887"/>
      <c r="BF54" s="887"/>
      <c r="BG54" s="887"/>
      <c r="BH54" s="887"/>
      <c r="BI54" s="888"/>
      <c r="BJ54" s="232"/>
      <c r="BK54" s="232"/>
      <c r="BL54" s="232"/>
      <c r="BM54" s="232"/>
      <c r="BN54" s="232"/>
      <c r="BO54" s="245"/>
      <c r="BP54" s="245"/>
      <c r="BQ54" s="242">
        <v>48</v>
      </c>
      <c r="BR54" s="243"/>
      <c r="BS54" s="828"/>
      <c r="BT54" s="829"/>
      <c r="BU54" s="829"/>
      <c r="BV54" s="829"/>
      <c r="BW54" s="829"/>
      <c r="BX54" s="829"/>
      <c r="BY54" s="829"/>
      <c r="BZ54" s="829"/>
      <c r="CA54" s="829"/>
      <c r="CB54" s="829"/>
      <c r="CC54" s="829"/>
      <c r="CD54" s="829"/>
      <c r="CE54" s="829"/>
      <c r="CF54" s="829"/>
      <c r="CG54" s="830"/>
      <c r="CH54" s="841"/>
      <c r="CI54" s="842"/>
      <c r="CJ54" s="842"/>
      <c r="CK54" s="842"/>
      <c r="CL54" s="843"/>
      <c r="CM54" s="841"/>
      <c r="CN54" s="842"/>
      <c r="CO54" s="842"/>
      <c r="CP54" s="842"/>
      <c r="CQ54" s="843"/>
      <c r="CR54" s="841"/>
      <c r="CS54" s="842"/>
      <c r="CT54" s="842"/>
      <c r="CU54" s="842"/>
      <c r="CV54" s="843"/>
      <c r="CW54" s="841"/>
      <c r="CX54" s="842"/>
      <c r="CY54" s="842"/>
      <c r="CZ54" s="842"/>
      <c r="DA54" s="843"/>
      <c r="DB54" s="841"/>
      <c r="DC54" s="842"/>
      <c r="DD54" s="842"/>
      <c r="DE54" s="842"/>
      <c r="DF54" s="843"/>
      <c r="DG54" s="841"/>
      <c r="DH54" s="842"/>
      <c r="DI54" s="842"/>
      <c r="DJ54" s="842"/>
      <c r="DK54" s="843"/>
      <c r="DL54" s="841"/>
      <c r="DM54" s="842"/>
      <c r="DN54" s="842"/>
      <c r="DO54" s="842"/>
      <c r="DP54" s="843"/>
      <c r="DQ54" s="841"/>
      <c r="DR54" s="842"/>
      <c r="DS54" s="842"/>
      <c r="DT54" s="842"/>
      <c r="DU54" s="843"/>
      <c r="DV54" s="844"/>
      <c r="DW54" s="845"/>
      <c r="DX54" s="845"/>
      <c r="DY54" s="845"/>
      <c r="DZ54" s="846"/>
      <c r="EA54" s="226"/>
    </row>
    <row r="55" spans="1:131" s="227" customFormat="1" ht="26.25" customHeight="1" x14ac:dyDescent="0.15">
      <c r="A55" s="241">
        <v>28</v>
      </c>
      <c r="B55" s="815"/>
      <c r="C55" s="816"/>
      <c r="D55" s="816"/>
      <c r="E55" s="816"/>
      <c r="F55" s="816"/>
      <c r="G55" s="816"/>
      <c r="H55" s="816"/>
      <c r="I55" s="816"/>
      <c r="J55" s="816"/>
      <c r="K55" s="816"/>
      <c r="L55" s="816"/>
      <c r="M55" s="816"/>
      <c r="N55" s="816"/>
      <c r="O55" s="816"/>
      <c r="P55" s="817"/>
      <c r="Q55" s="892"/>
      <c r="R55" s="893"/>
      <c r="S55" s="893"/>
      <c r="T55" s="893"/>
      <c r="U55" s="893"/>
      <c r="V55" s="893"/>
      <c r="W55" s="893"/>
      <c r="X55" s="893"/>
      <c r="Y55" s="893"/>
      <c r="Z55" s="893"/>
      <c r="AA55" s="893"/>
      <c r="AB55" s="893"/>
      <c r="AC55" s="893"/>
      <c r="AD55" s="893"/>
      <c r="AE55" s="894"/>
      <c r="AF55" s="821"/>
      <c r="AG55" s="822"/>
      <c r="AH55" s="822"/>
      <c r="AI55" s="822"/>
      <c r="AJ55" s="823"/>
      <c r="AK55" s="895"/>
      <c r="AL55" s="893"/>
      <c r="AM55" s="893"/>
      <c r="AN55" s="893"/>
      <c r="AO55" s="893"/>
      <c r="AP55" s="893"/>
      <c r="AQ55" s="893"/>
      <c r="AR55" s="893"/>
      <c r="AS55" s="893"/>
      <c r="AT55" s="893"/>
      <c r="AU55" s="893"/>
      <c r="AV55" s="893"/>
      <c r="AW55" s="893"/>
      <c r="AX55" s="893"/>
      <c r="AY55" s="893"/>
      <c r="AZ55" s="896"/>
      <c r="BA55" s="896"/>
      <c r="BB55" s="896"/>
      <c r="BC55" s="896"/>
      <c r="BD55" s="896"/>
      <c r="BE55" s="887"/>
      <c r="BF55" s="887"/>
      <c r="BG55" s="887"/>
      <c r="BH55" s="887"/>
      <c r="BI55" s="888"/>
      <c r="BJ55" s="232"/>
      <c r="BK55" s="232"/>
      <c r="BL55" s="232"/>
      <c r="BM55" s="232"/>
      <c r="BN55" s="232"/>
      <c r="BO55" s="245"/>
      <c r="BP55" s="245"/>
      <c r="BQ55" s="242">
        <v>49</v>
      </c>
      <c r="BR55" s="243"/>
      <c r="BS55" s="828"/>
      <c r="BT55" s="829"/>
      <c r="BU55" s="829"/>
      <c r="BV55" s="829"/>
      <c r="BW55" s="829"/>
      <c r="BX55" s="829"/>
      <c r="BY55" s="829"/>
      <c r="BZ55" s="829"/>
      <c r="CA55" s="829"/>
      <c r="CB55" s="829"/>
      <c r="CC55" s="829"/>
      <c r="CD55" s="829"/>
      <c r="CE55" s="829"/>
      <c r="CF55" s="829"/>
      <c r="CG55" s="830"/>
      <c r="CH55" s="841"/>
      <c r="CI55" s="842"/>
      <c r="CJ55" s="842"/>
      <c r="CK55" s="842"/>
      <c r="CL55" s="843"/>
      <c r="CM55" s="841"/>
      <c r="CN55" s="842"/>
      <c r="CO55" s="842"/>
      <c r="CP55" s="842"/>
      <c r="CQ55" s="843"/>
      <c r="CR55" s="841"/>
      <c r="CS55" s="842"/>
      <c r="CT55" s="842"/>
      <c r="CU55" s="842"/>
      <c r="CV55" s="843"/>
      <c r="CW55" s="841"/>
      <c r="CX55" s="842"/>
      <c r="CY55" s="842"/>
      <c r="CZ55" s="842"/>
      <c r="DA55" s="843"/>
      <c r="DB55" s="841"/>
      <c r="DC55" s="842"/>
      <c r="DD55" s="842"/>
      <c r="DE55" s="842"/>
      <c r="DF55" s="843"/>
      <c r="DG55" s="841"/>
      <c r="DH55" s="842"/>
      <c r="DI55" s="842"/>
      <c r="DJ55" s="842"/>
      <c r="DK55" s="843"/>
      <c r="DL55" s="841"/>
      <c r="DM55" s="842"/>
      <c r="DN55" s="842"/>
      <c r="DO55" s="842"/>
      <c r="DP55" s="843"/>
      <c r="DQ55" s="841"/>
      <c r="DR55" s="842"/>
      <c r="DS55" s="842"/>
      <c r="DT55" s="842"/>
      <c r="DU55" s="843"/>
      <c r="DV55" s="844"/>
      <c r="DW55" s="845"/>
      <c r="DX55" s="845"/>
      <c r="DY55" s="845"/>
      <c r="DZ55" s="846"/>
      <c r="EA55" s="226"/>
    </row>
    <row r="56" spans="1:131" s="227" customFormat="1" ht="26.25" customHeight="1" x14ac:dyDescent="0.15">
      <c r="A56" s="241">
        <v>29</v>
      </c>
      <c r="B56" s="815"/>
      <c r="C56" s="816"/>
      <c r="D56" s="816"/>
      <c r="E56" s="816"/>
      <c r="F56" s="816"/>
      <c r="G56" s="816"/>
      <c r="H56" s="816"/>
      <c r="I56" s="816"/>
      <c r="J56" s="816"/>
      <c r="K56" s="816"/>
      <c r="L56" s="816"/>
      <c r="M56" s="816"/>
      <c r="N56" s="816"/>
      <c r="O56" s="816"/>
      <c r="P56" s="817"/>
      <c r="Q56" s="892"/>
      <c r="R56" s="893"/>
      <c r="S56" s="893"/>
      <c r="T56" s="893"/>
      <c r="U56" s="893"/>
      <c r="V56" s="893"/>
      <c r="W56" s="893"/>
      <c r="X56" s="893"/>
      <c r="Y56" s="893"/>
      <c r="Z56" s="893"/>
      <c r="AA56" s="893"/>
      <c r="AB56" s="893"/>
      <c r="AC56" s="893"/>
      <c r="AD56" s="893"/>
      <c r="AE56" s="894"/>
      <c r="AF56" s="821"/>
      <c r="AG56" s="822"/>
      <c r="AH56" s="822"/>
      <c r="AI56" s="822"/>
      <c r="AJ56" s="823"/>
      <c r="AK56" s="895"/>
      <c r="AL56" s="893"/>
      <c r="AM56" s="893"/>
      <c r="AN56" s="893"/>
      <c r="AO56" s="893"/>
      <c r="AP56" s="893"/>
      <c r="AQ56" s="893"/>
      <c r="AR56" s="893"/>
      <c r="AS56" s="893"/>
      <c r="AT56" s="893"/>
      <c r="AU56" s="893"/>
      <c r="AV56" s="893"/>
      <c r="AW56" s="893"/>
      <c r="AX56" s="893"/>
      <c r="AY56" s="893"/>
      <c r="AZ56" s="896"/>
      <c r="BA56" s="896"/>
      <c r="BB56" s="896"/>
      <c r="BC56" s="896"/>
      <c r="BD56" s="896"/>
      <c r="BE56" s="887"/>
      <c r="BF56" s="887"/>
      <c r="BG56" s="887"/>
      <c r="BH56" s="887"/>
      <c r="BI56" s="888"/>
      <c r="BJ56" s="232"/>
      <c r="BK56" s="232"/>
      <c r="BL56" s="232"/>
      <c r="BM56" s="232"/>
      <c r="BN56" s="232"/>
      <c r="BO56" s="245"/>
      <c r="BP56" s="245"/>
      <c r="BQ56" s="242">
        <v>50</v>
      </c>
      <c r="BR56" s="243"/>
      <c r="BS56" s="828"/>
      <c r="BT56" s="829"/>
      <c r="BU56" s="829"/>
      <c r="BV56" s="829"/>
      <c r="BW56" s="829"/>
      <c r="BX56" s="829"/>
      <c r="BY56" s="829"/>
      <c r="BZ56" s="829"/>
      <c r="CA56" s="829"/>
      <c r="CB56" s="829"/>
      <c r="CC56" s="829"/>
      <c r="CD56" s="829"/>
      <c r="CE56" s="829"/>
      <c r="CF56" s="829"/>
      <c r="CG56" s="830"/>
      <c r="CH56" s="841"/>
      <c r="CI56" s="842"/>
      <c r="CJ56" s="842"/>
      <c r="CK56" s="842"/>
      <c r="CL56" s="843"/>
      <c r="CM56" s="841"/>
      <c r="CN56" s="842"/>
      <c r="CO56" s="842"/>
      <c r="CP56" s="842"/>
      <c r="CQ56" s="843"/>
      <c r="CR56" s="841"/>
      <c r="CS56" s="842"/>
      <c r="CT56" s="842"/>
      <c r="CU56" s="842"/>
      <c r="CV56" s="843"/>
      <c r="CW56" s="841"/>
      <c r="CX56" s="842"/>
      <c r="CY56" s="842"/>
      <c r="CZ56" s="842"/>
      <c r="DA56" s="843"/>
      <c r="DB56" s="841"/>
      <c r="DC56" s="842"/>
      <c r="DD56" s="842"/>
      <c r="DE56" s="842"/>
      <c r="DF56" s="843"/>
      <c r="DG56" s="841"/>
      <c r="DH56" s="842"/>
      <c r="DI56" s="842"/>
      <c r="DJ56" s="842"/>
      <c r="DK56" s="843"/>
      <c r="DL56" s="841"/>
      <c r="DM56" s="842"/>
      <c r="DN56" s="842"/>
      <c r="DO56" s="842"/>
      <c r="DP56" s="843"/>
      <c r="DQ56" s="841"/>
      <c r="DR56" s="842"/>
      <c r="DS56" s="842"/>
      <c r="DT56" s="842"/>
      <c r="DU56" s="843"/>
      <c r="DV56" s="844"/>
      <c r="DW56" s="845"/>
      <c r="DX56" s="845"/>
      <c r="DY56" s="845"/>
      <c r="DZ56" s="846"/>
      <c r="EA56" s="226"/>
    </row>
    <row r="57" spans="1:131" s="227" customFormat="1" ht="26.25" customHeight="1" x14ac:dyDescent="0.15">
      <c r="A57" s="241">
        <v>30</v>
      </c>
      <c r="B57" s="815"/>
      <c r="C57" s="816"/>
      <c r="D57" s="816"/>
      <c r="E57" s="816"/>
      <c r="F57" s="816"/>
      <c r="G57" s="816"/>
      <c r="H57" s="816"/>
      <c r="I57" s="816"/>
      <c r="J57" s="816"/>
      <c r="K57" s="816"/>
      <c r="L57" s="816"/>
      <c r="M57" s="816"/>
      <c r="N57" s="816"/>
      <c r="O57" s="816"/>
      <c r="P57" s="817"/>
      <c r="Q57" s="892"/>
      <c r="R57" s="893"/>
      <c r="S57" s="893"/>
      <c r="T57" s="893"/>
      <c r="U57" s="893"/>
      <c r="V57" s="893"/>
      <c r="W57" s="893"/>
      <c r="X57" s="893"/>
      <c r="Y57" s="893"/>
      <c r="Z57" s="893"/>
      <c r="AA57" s="893"/>
      <c r="AB57" s="893"/>
      <c r="AC57" s="893"/>
      <c r="AD57" s="893"/>
      <c r="AE57" s="894"/>
      <c r="AF57" s="821"/>
      <c r="AG57" s="822"/>
      <c r="AH57" s="822"/>
      <c r="AI57" s="822"/>
      <c r="AJ57" s="823"/>
      <c r="AK57" s="895"/>
      <c r="AL57" s="893"/>
      <c r="AM57" s="893"/>
      <c r="AN57" s="893"/>
      <c r="AO57" s="893"/>
      <c r="AP57" s="893"/>
      <c r="AQ57" s="893"/>
      <c r="AR57" s="893"/>
      <c r="AS57" s="893"/>
      <c r="AT57" s="893"/>
      <c r="AU57" s="893"/>
      <c r="AV57" s="893"/>
      <c r="AW57" s="893"/>
      <c r="AX57" s="893"/>
      <c r="AY57" s="893"/>
      <c r="AZ57" s="896"/>
      <c r="BA57" s="896"/>
      <c r="BB57" s="896"/>
      <c r="BC57" s="896"/>
      <c r="BD57" s="896"/>
      <c r="BE57" s="887"/>
      <c r="BF57" s="887"/>
      <c r="BG57" s="887"/>
      <c r="BH57" s="887"/>
      <c r="BI57" s="888"/>
      <c r="BJ57" s="232"/>
      <c r="BK57" s="232"/>
      <c r="BL57" s="232"/>
      <c r="BM57" s="232"/>
      <c r="BN57" s="232"/>
      <c r="BO57" s="245"/>
      <c r="BP57" s="245"/>
      <c r="BQ57" s="242">
        <v>51</v>
      </c>
      <c r="BR57" s="243"/>
      <c r="BS57" s="828"/>
      <c r="BT57" s="829"/>
      <c r="BU57" s="829"/>
      <c r="BV57" s="829"/>
      <c r="BW57" s="829"/>
      <c r="BX57" s="829"/>
      <c r="BY57" s="829"/>
      <c r="BZ57" s="829"/>
      <c r="CA57" s="829"/>
      <c r="CB57" s="829"/>
      <c r="CC57" s="829"/>
      <c r="CD57" s="829"/>
      <c r="CE57" s="829"/>
      <c r="CF57" s="829"/>
      <c r="CG57" s="830"/>
      <c r="CH57" s="841"/>
      <c r="CI57" s="842"/>
      <c r="CJ57" s="842"/>
      <c r="CK57" s="842"/>
      <c r="CL57" s="843"/>
      <c r="CM57" s="841"/>
      <c r="CN57" s="842"/>
      <c r="CO57" s="842"/>
      <c r="CP57" s="842"/>
      <c r="CQ57" s="843"/>
      <c r="CR57" s="841"/>
      <c r="CS57" s="842"/>
      <c r="CT57" s="842"/>
      <c r="CU57" s="842"/>
      <c r="CV57" s="843"/>
      <c r="CW57" s="841"/>
      <c r="CX57" s="842"/>
      <c r="CY57" s="842"/>
      <c r="CZ57" s="842"/>
      <c r="DA57" s="843"/>
      <c r="DB57" s="841"/>
      <c r="DC57" s="842"/>
      <c r="DD57" s="842"/>
      <c r="DE57" s="842"/>
      <c r="DF57" s="843"/>
      <c r="DG57" s="841"/>
      <c r="DH57" s="842"/>
      <c r="DI57" s="842"/>
      <c r="DJ57" s="842"/>
      <c r="DK57" s="843"/>
      <c r="DL57" s="841"/>
      <c r="DM57" s="842"/>
      <c r="DN57" s="842"/>
      <c r="DO57" s="842"/>
      <c r="DP57" s="843"/>
      <c r="DQ57" s="841"/>
      <c r="DR57" s="842"/>
      <c r="DS57" s="842"/>
      <c r="DT57" s="842"/>
      <c r="DU57" s="843"/>
      <c r="DV57" s="844"/>
      <c r="DW57" s="845"/>
      <c r="DX57" s="845"/>
      <c r="DY57" s="845"/>
      <c r="DZ57" s="846"/>
      <c r="EA57" s="226"/>
    </row>
    <row r="58" spans="1:131" s="227" customFormat="1" ht="26.25" customHeight="1" x14ac:dyDescent="0.15">
      <c r="A58" s="241">
        <v>31</v>
      </c>
      <c r="B58" s="815"/>
      <c r="C58" s="816"/>
      <c r="D58" s="816"/>
      <c r="E58" s="816"/>
      <c r="F58" s="816"/>
      <c r="G58" s="816"/>
      <c r="H58" s="816"/>
      <c r="I58" s="816"/>
      <c r="J58" s="816"/>
      <c r="K58" s="816"/>
      <c r="L58" s="816"/>
      <c r="M58" s="816"/>
      <c r="N58" s="816"/>
      <c r="O58" s="816"/>
      <c r="P58" s="817"/>
      <c r="Q58" s="892"/>
      <c r="R58" s="893"/>
      <c r="S58" s="893"/>
      <c r="T58" s="893"/>
      <c r="U58" s="893"/>
      <c r="V58" s="893"/>
      <c r="W58" s="893"/>
      <c r="X58" s="893"/>
      <c r="Y58" s="893"/>
      <c r="Z58" s="893"/>
      <c r="AA58" s="893"/>
      <c r="AB58" s="893"/>
      <c r="AC58" s="893"/>
      <c r="AD58" s="893"/>
      <c r="AE58" s="894"/>
      <c r="AF58" s="821"/>
      <c r="AG58" s="822"/>
      <c r="AH58" s="822"/>
      <c r="AI58" s="822"/>
      <c r="AJ58" s="823"/>
      <c r="AK58" s="895"/>
      <c r="AL58" s="893"/>
      <c r="AM58" s="893"/>
      <c r="AN58" s="893"/>
      <c r="AO58" s="893"/>
      <c r="AP58" s="893"/>
      <c r="AQ58" s="893"/>
      <c r="AR58" s="893"/>
      <c r="AS58" s="893"/>
      <c r="AT58" s="893"/>
      <c r="AU58" s="893"/>
      <c r="AV58" s="893"/>
      <c r="AW58" s="893"/>
      <c r="AX58" s="893"/>
      <c r="AY58" s="893"/>
      <c r="AZ58" s="896"/>
      <c r="BA58" s="896"/>
      <c r="BB58" s="896"/>
      <c r="BC58" s="896"/>
      <c r="BD58" s="896"/>
      <c r="BE58" s="887"/>
      <c r="BF58" s="887"/>
      <c r="BG58" s="887"/>
      <c r="BH58" s="887"/>
      <c r="BI58" s="888"/>
      <c r="BJ58" s="232"/>
      <c r="BK58" s="232"/>
      <c r="BL58" s="232"/>
      <c r="BM58" s="232"/>
      <c r="BN58" s="232"/>
      <c r="BO58" s="245"/>
      <c r="BP58" s="245"/>
      <c r="BQ58" s="242">
        <v>52</v>
      </c>
      <c r="BR58" s="243"/>
      <c r="BS58" s="828"/>
      <c r="BT58" s="829"/>
      <c r="BU58" s="829"/>
      <c r="BV58" s="829"/>
      <c r="BW58" s="829"/>
      <c r="BX58" s="829"/>
      <c r="BY58" s="829"/>
      <c r="BZ58" s="829"/>
      <c r="CA58" s="829"/>
      <c r="CB58" s="829"/>
      <c r="CC58" s="829"/>
      <c r="CD58" s="829"/>
      <c r="CE58" s="829"/>
      <c r="CF58" s="829"/>
      <c r="CG58" s="830"/>
      <c r="CH58" s="841"/>
      <c r="CI58" s="842"/>
      <c r="CJ58" s="842"/>
      <c r="CK58" s="842"/>
      <c r="CL58" s="843"/>
      <c r="CM58" s="841"/>
      <c r="CN58" s="842"/>
      <c r="CO58" s="842"/>
      <c r="CP58" s="842"/>
      <c r="CQ58" s="843"/>
      <c r="CR58" s="841"/>
      <c r="CS58" s="842"/>
      <c r="CT58" s="842"/>
      <c r="CU58" s="842"/>
      <c r="CV58" s="843"/>
      <c r="CW58" s="841"/>
      <c r="CX58" s="842"/>
      <c r="CY58" s="842"/>
      <c r="CZ58" s="842"/>
      <c r="DA58" s="843"/>
      <c r="DB58" s="841"/>
      <c r="DC58" s="842"/>
      <c r="DD58" s="842"/>
      <c r="DE58" s="842"/>
      <c r="DF58" s="843"/>
      <c r="DG58" s="841"/>
      <c r="DH58" s="842"/>
      <c r="DI58" s="842"/>
      <c r="DJ58" s="842"/>
      <c r="DK58" s="843"/>
      <c r="DL58" s="841"/>
      <c r="DM58" s="842"/>
      <c r="DN58" s="842"/>
      <c r="DO58" s="842"/>
      <c r="DP58" s="843"/>
      <c r="DQ58" s="841"/>
      <c r="DR58" s="842"/>
      <c r="DS58" s="842"/>
      <c r="DT58" s="842"/>
      <c r="DU58" s="843"/>
      <c r="DV58" s="844"/>
      <c r="DW58" s="845"/>
      <c r="DX58" s="845"/>
      <c r="DY58" s="845"/>
      <c r="DZ58" s="846"/>
      <c r="EA58" s="226"/>
    </row>
    <row r="59" spans="1:131" s="227" customFormat="1" ht="26.25" customHeight="1" x14ac:dyDescent="0.15">
      <c r="A59" s="241">
        <v>32</v>
      </c>
      <c r="B59" s="815"/>
      <c r="C59" s="816"/>
      <c r="D59" s="816"/>
      <c r="E59" s="816"/>
      <c r="F59" s="816"/>
      <c r="G59" s="816"/>
      <c r="H59" s="816"/>
      <c r="I59" s="816"/>
      <c r="J59" s="816"/>
      <c r="K59" s="816"/>
      <c r="L59" s="816"/>
      <c r="M59" s="816"/>
      <c r="N59" s="816"/>
      <c r="O59" s="816"/>
      <c r="P59" s="817"/>
      <c r="Q59" s="892"/>
      <c r="R59" s="893"/>
      <c r="S59" s="893"/>
      <c r="T59" s="893"/>
      <c r="U59" s="893"/>
      <c r="V59" s="893"/>
      <c r="W59" s="893"/>
      <c r="X59" s="893"/>
      <c r="Y59" s="893"/>
      <c r="Z59" s="893"/>
      <c r="AA59" s="893"/>
      <c r="AB59" s="893"/>
      <c r="AC59" s="893"/>
      <c r="AD59" s="893"/>
      <c r="AE59" s="894"/>
      <c r="AF59" s="821"/>
      <c r="AG59" s="822"/>
      <c r="AH59" s="822"/>
      <c r="AI59" s="822"/>
      <c r="AJ59" s="823"/>
      <c r="AK59" s="895"/>
      <c r="AL59" s="893"/>
      <c r="AM59" s="893"/>
      <c r="AN59" s="893"/>
      <c r="AO59" s="893"/>
      <c r="AP59" s="893"/>
      <c r="AQ59" s="893"/>
      <c r="AR59" s="893"/>
      <c r="AS59" s="893"/>
      <c r="AT59" s="893"/>
      <c r="AU59" s="893"/>
      <c r="AV59" s="893"/>
      <c r="AW59" s="893"/>
      <c r="AX59" s="893"/>
      <c r="AY59" s="893"/>
      <c r="AZ59" s="896"/>
      <c r="BA59" s="896"/>
      <c r="BB59" s="896"/>
      <c r="BC59" s="896"/>
      <c r="BD59" s="896"/>
      <c r="BE59" s="887"/>
      <c r="BF59" s="887"/>
      <c r="BG59" s="887"/>
      <c r="BH59" s="887"/>
      <c r="BI59" s="888"/>
      <c r="BJ59" s="232"/>
      <c r="BK59" s="232"/>
      <c r="BL59" s="232"/>
      <c r="BM59" s="232"/>
      <c r="BN59" s="232"/>
      <c r="BO59" s="245"/>
      <c r="BP59" s="245"/>
      <c r="BQ59" s="242">
        <v>53</v>
      </c>
      <c r="BR59" s="243"/>
      <c r="BS59" s="828"/>
      <c r="BT59" s="829"/>
      <c r="BU59" s="829"/>
      <c r="BV59" s="829"/>
      <c r="BW59" s="829"/>
      <c r="BX59" s="829"/>
      <c r="BY59" s="829"/>
      <c r="BZ59" s="829"/>
      <c r="CA59" s="829"/>
      <c r="CB59" s="829"/>
      <c r="CC59" s="829"/>
      <c r="CD59" s="829"/>
      <c r="CE59" s="829"/>
      <c r="CF59" s="829"/>
      <c r="CG59" s="830"/>
      <c r="CH59" s="841"/>
      <c r="CI59" s="842"/>
      <c r="CJ59" s="842"/>
      <c r="CK59" s="842"/>
      <c r="CL59" s="843"/>
      <c r="CM59" s="841"/>
      <c r="CN59" s="842"/>
      <c r="CO59" s="842"/>
      <c r="CP59" s="842"/>
      <c r="CQ59" s="843"/>
      <c r="CR59" s="841"/>
      <c r="CS59" s="842"/>
      <c r="CT59" s="842"/>
      <c r="CU59" s="842"/>
      <c r="CV59" s="843"/>
      <c r="CW59" s="841"/>
      <c r="CX59" s="842"/>
      <c r="CY59" s="842"/>
      <c r="CZ59" s="842"/>
      <c r="DA59" s="843"/>
      <c r="DB59" s="841"/>
      <c r="DC59" s="842"/>
      <c r="DD59" s="842"/>
      <c r="DE59" s="842"/>
      <c r="DF59" s="843"/>
      <c r="DG59" s="841"/>
      <c r="DH59" s="842"/>
      <c r="DI59" s="842"/>
      <c r="DJ59" s="842"/>
      <c r="DK59" s="843"/>
      <c r="DL59" s="841"/>
      <c r="DM59" s="842"/>
      <c r="DN59" s="842"/>
      <c r="DO59" s="842"/>
      <c r="DP59" s="843"/>
      <c r="DQ59" s="841"/>
      <c r="DR59" s="842"/>
      <c r="DS59" s="842"/>
      <c r="DT59" s="842"/>
      <c r="DU59" s="843"/>
      <c r="DV59" s="844"/>
      <c r="DW59" s="845"/>
      <c r="DX59" s="845"/>
      <c r="DY59" s="845"/>
      <c r="DZ59" s="846"/>
      <c r="EA59" s="226"/>
    </row>
    <row r="60" spans="1:131" s="227" customFormat="1" ht="26.25" customHeight="1" x14ac:dyDescent="0.15">
      <c r="A60" s="241">
        <v>33</v>
      </c>
      <c r="B60" s="815"/>
      <c r="C60" s="816"/>
      <c r="D60" s="816"/>
      <c r="E60" s="816"/>
      <c r="F60" s="816"/>
      <c r="G60" s="816"/>
      <c r="H60" s="816"/>
      <c r="I60" s="816"/>
      <c r="J60" s="816"/>
      <c r="K60" s="816"/>
      <c r="L60" s="816"/>
      <c r="M60" s="816"/>
      <c r="N60" s="816"/>
      <c r="O60" s="816"/>
      <c r="P60" s="817"/>
      <c r="Q60" s="892"/>
      <c r="R60" s="893"/>
      <c r="S60" s="893"/>
      <c r="T60" s="893"/>
      <c r="U60" s="893"/>
      <c r="V60" s="893"/>
      <c r="W60" s="893"/>
      <c r="X60" s="893"/>
      <c r="Y60" s="893"/>
      <c r="Z60" s="893"/>
      <c r="AA60" s="893"/>
      <c r="AB60" s="893"/>
      <c r="AC60" s="893"/>
      <c r="AD60" s="893"/>
      <c r="AE60" s="894"/>
      <c r="AF60" s="821"/>
      <c r="AG60" s="822"/>
      <c r="AH60" s="822"/>
      <c r="AI60" s="822"/>
      <c r="AJ60" s="823"/>
      <c r="AK60" s="895"/>
      <c r="AL60" s="893"/>
      <c r="AM60" s="893"/>
      <c r="AN60" s="893"/>
      <c r="AO60" s="893"/>
      <c r="AP60" s="893"/>
      <c r="AQ60" s="893"/>
      <c r="AR60" s="893"/>
      <c r="AS60" s="893"/>
      <c r="AT60" s="893"/>
      <c r="AU60" s="893"/>
      <c r="AV60" s="893"/>
      <c r="AW60" s="893"/>
      <c r="AX60" s="893"/>
      <c r="AY60" s="893"/>
      <c r="AZ60" s="896"/>
      <c r="BA60" s="896"/>
      <c r="BB60" s="896"/>
      <c r="BC60" s="896"/>
      <c r="BD60" s="896"/>
      <c r="BE60" s="887"/>
      <c r="BF60" s="887"/>
      <c r="BG60" s="887"/>
      <c r="BH60" s="887"/>
      <c r="BI60" s="888"/>
      <c r="BJ60" s="232"/>
      <c r="BK60" s="232"/>
      <c r="BL60" s="232"/>
      <c r="BM60" s="232"/>
      <c r="BN60" s="232"/>
      <c r="BO60" s="245"/>
      <c r="BP60" s="245"/>
      <c r="BQ60" s="242">
        <v>54</v>
      </c>
      <c r="BR60" s="243"/>
      <c r="BS60" s="828"/>
      <c r="BT60" s="829"/>
      <c r="BU60" s="829"/>
      <c r="BV60" s="829"/>
      <c r="BW60" s="829"/>
      <c r="BX60" s="829"/>
      <c r="BY60" s="829"/>
      <c r="BZ60" s="829"/>
      <c r="CA60" s="829"/>
      <c r="CB60" s="829"/>
      <c r="CC60" s="829"/>
      <c r="CD60" s="829"/>
      <c r="CE60" s="829"/>
      <c r="CF60" s="829"/>
      <c r="CG60" s="830"/>
      <c r="CH60" s="841"/>
      <c r="CI60" s="842"/>
      <c r="CJ60" s="842"/>
      <c r="CK60" s="842"/>
      <c r="CL60" s="843"/>
      <c r="CM60" s="841"/>
      <c r="CN60" s="842"/>
      <c r="CO60" s="842"/>
      <c r="CP60" s="842"/>
      <c r="CQ60" s="843"/>
      <c r="CR60" s="841"/>
      <c r="CS60" s="842"/>
      <c r="CT60" s="842"/>
      <c r="CU60" s="842"/>
      <c r="CV60" s="843"/>
      <c r="CW60" s="841"/>
      <c r="CX60" s="842"/>
      <c r="CY60" s="842"/>
      <c r="CZ60" s="842"/>
      <c r="DA60" s="843"/>
      <c r="DB60" s="841"/>
      <c r="DC60" s="842"/>
      <c r="DD60" s="842"/>
      <c r="DE60" s="842"/>
      <c r="DF60" s="843"/>
      <c r="DG60" s="841"/>
      <c r="DH60" s="842"/>
      <c r="DI60" s="842"/>
      <c r="DJ60" s="842"/>
      <c r="DK60" s="843"/>
      <c r="DL60" s="841"/>
      <c r="DM60" s="842"/>
      <c r="DN60" s="842"/>
      <c r="DO60" s="842"/>
      <c r="DP60" s="843"/>
      <c r="DQ60" s="841"/>
      <c r="DR60" s="842"/>
      <c r="DS60" s="842"/>
      <c r="DT60" s="842"/>
      <c r="DU60" s="843"/>
      <c r="DV60" s="844"/>
      <c r="DW60" s="845"/>
      <c r="DX60" s="845"/>
      <c r="DY60" s="845"/>
      <c r="DZ60" s="846"/>
      <c r="EA60" s="226"/>
    </row>
    <row r="61" spans="1:131" s="227" customFormat="1" ht="26.25" customHeight="1" thickBot="1" x14ac:dyDescent="0.2">
      <c r="A61" s="241">
        <v>34</v>
      </c>
      <c r="B61" s="815"/>
      <c r="C61" s="816"/>
      <c r="D61" s="816"/>
      <c r="E61" s="816"/>
      <c r="F61" s="816"/>
      <c r="G61" s="816"/>
      <c r="H61" s="816"/>
      <c r="I61" s="816"/>
      <c r="J61" s="816"/>
      <c r="K61" s="816"/>
      <c r="L61" s="816"/>
      <c r="M61" s="816"/>
      <c r="N61" s="816"/>
      <c r="O61" s="816"/>
      <c r="P61" s="817"/>
      <c r="Q61" s="892"/>
      <c r="R61" s="893"/>
      <c r="S61" s="893"/>
      <c r="T61" s="893"/>
      <c r="U61" s="893"/>
      <c r="V61" s="893"/>
      <c r="W61" s="893"/>
      <c r="X61" s="893"/>
      <c r="Y61" s="893"/>
      <c r="Z61" s="893"/>
      <c r="AA61" s="893"/>
      <c r="AB61" s="893"/>
      <c r="AC61" s="893"/>
      <c r="AD61" s="893"/>
      <c r="AE61" s="894"/>
      <c r="AF61" s="821"/>
      <c r="AG61" s="822"/>
      <c r="AH61" s="822"/>
      <c r="AI61" s="822"/>
      <c r="AJ61" s="823"/>
      <c r="AK61" s="895"/>
      <c r="AL61" s="893"/>
      <c r="AM61" s="893"/>
      <c r="AN61" s="893"/>
      <c r="AO61" s="893"/>
      <c r="AP61" s="893"/>
      <c r="AQ61" s="893"/>
      <c r="AR61" s="893"/>
      <c r="AS61" s="893"/>
      <c r="AT61" s="893"/>
      <c r="AU61" s="893"/>
      <c r="AV61" s="893"/>
      <c r="AW61" s="893"/>
      <c r="AX61" s="893"/>
      <c r="AY61" s="893"/>
      <c r="AZ61" s="896"/>
      <c r="BA61" s="896"/>
      <c r="BB61" s="896"/>
      <c r="BC61" s="896"/>
      <c r="BD61" s="896"/>
      <c r="BE61" s="887"/>
      <c r="BF61" s="887"/>
      <c r="BG61" s="887"/>
      <c r="BH61" s="887"/>
      <c r="BI61" s="888"/>
      <c r="BJ61" s="232"/>
      <c r="BK61" s="232"/>
      <c r="BL61" s="232"/>
      <c r="BM61" s="232"/>
      <c r="BN61" s="232"/>
      <c r="BO61" s="245"/>
      <c r="BP61" s="245"/>
      <c r="BQ61" s="242">
        <v>55</v>
      </c>
      <c r="BR61" s="243"/>
      <c r="BS61" s="828"/>
      <c r="BT61" s="829"/>
      <c r="BU61" s="829"/>
      <c r="BV61" s="829"/>
      <c r="BW61" s="829"/>
      <c r="BX61" s="829"/>
      <c r="BY61" s="829"/>
      <c r="BZ61" s="829"/>
      <c r="CA61" s="829"/>
      <c r="CB61" s="829"/>
      <c r="CC61" s="829"/>
      <c r="CD61" s="829"/>
      <c r="CE61" s="829"/>
      <c r="CF61" s="829"/>
      <c r="CG61" s="830"/>
      <c r="CH61" s="841"/>
      <c r="CI61" s="842"/>
      <c r="CJ61" s="842"/>
      <c r="CK61" s="842"/>
      <c r="CL61" s="843"/>
      <c r="CM61" s="841"/>
      <c r="CN61" s="842"/>
      <c r="CO61" s="842"/>
      <c r="CP61" s="842"/>
      <c r="CQ61" s="843"/>
      <c r="CR61" s="841"/>
      <c r="CS61" s="842"/>
      <c r="CT61" s="842"/>
      <c r="CU61" s="842"/>
      <c r="CV61" s="843"/>
      <c r="CW61" s="841"/>
      <c r="CX61" s="842"/>
      <c r="CY61" s="842"/>
      <c r="CZ61" s="842"/>
      <c r="DA61" s="843"/>
      <c r="DB61" s="841"/>
      <c r="DC61" s="842"/>
      <c r="DD61" s="842"/>
      <c r="DE61" s="842"/>
      <c r="DF61" s="843"/>
      <c r="DG61" s="841"/>
      <c r="DH61" s="842"/>
      <c r="DI61" s="842"/>
      <c r="DJ61" s="842"/>
      <c r="DK61" s="843"/>
      <c r="DL61" s="841"/>
      <c r="DM61" s="842"/>
      <c r="DN61" s="842"/>
      <c r="DO61" s="842"/>
      <c r="DP61" s="843"/>
      <c r="DQ61" s="841"/>
      <c r="DR61" s="842"/>
      <c r="DS61" s="842"/>
      <c r="DT61" s="842"/>
      <c r="DU61" s="843"/>
      <c r="DV61" s="844"/>
      <c r="DW61" s="845"/>
      <c r="DX61" s="845"/>
      <c r="DY61" s="845"/>
      <c r="DZ61" s="846"/>
      <c r="EA61" s="226"/>
    </row>
    <row r="62" spans="1:131" s="227" customFormat="1" ht="26.25" customHeight="1" x14ac:dyDescent="0.15">
      <c r="A62" s="241">
        <v>35</v>
      </c>
      <c r="B62" s="815"/>
      <c r="C62" s="816"/>
      <c r="D62" s="816"/>
      <c r="E62" s="816"/>
      <c r="F62" s="816"/>
      <c r="G62" s="816"/>
      <c r="H62" s="816"/>
      <c r="I62" s="816"/>
      <c r="J62" s="816"/>
      <c r="K62" s="816"/>
      <c r="L62" s="816"/>
      <c r="M62" s="816"/>
      <c r="N62" s="816"/>
      <c r="O62" s="816"/>
      <c r="P62" s="817"/>
      <c r="Q62" s="892"/>
      <c r="R62" s="893"/>
      <c r="S62" s="893"/>
      <c r="T62" s="893"/>
      <c r="U62" s="893"/>
      <c r="V62" s="893"/>
      <c r="W62" s="893"/>
      <c r="X62" s="893"/>
      <c r="Y62" s="893"/>
      <c r="Z62" s="893"/>
      <c r="AA62" s="893"/>
      <c r="AB62" s="893"/>
      <c r="AC62" s="893"/>
      <c r="AD62" s="893"/>
      <c r="AE62" s="894"/>
      <c r="AF62" s="821"/>
      <c r="AG62" s="822"/>
      <c r="AH62" s="822"/>
      <c r="AI62" s="822"/>
      <c r="AJ62" s="823"/>
      <c r="AK62" s="895"/>
      <c r="AL62" s="893"/>
      <c r="AM62" s="893"/>
      <c r="AN62" s="893"/>
      <c r="AO62" s="893"/>
      <c r="AP62" s="893"/>
      <c r="AQ62" s="893"/>
      <c r="AR62" s="893"/>
      <c r="AS62" s="893"/>
      <c r="AT62" s="893"/>
      <c r="AU62" s="893"/>
      <c r="AV62" s="893"/>
      <c r="AW62" s="893"/>
      <c r="AX62" s="893"/>
      <c r="AY62" s="893"/>
      <c r="AZ62" s="896"/>
      <c r="BA62" s="896"/>
      <c r="BB62" s="896"/>
      <c r="BC62" s="896"/>
      <c r="BD62" s="896"/>
      <c r="BE62" s="887"/>
      <c r="BF62" s="887"/>
      <c r="BG62" s="887"/>
      <c r="BH62" s="887"/>
      <c r="BI62" s="888"/>
      <c r="BJ62" s="904" t="s">
        <v>400</v>
      </c>
      <c r="BK62" s="866"/>
      <c r="BL62" s="866"/>
      <c r="BM62" s="866"/>
      <c r="BN62" s="867"/>
      <c r="BO62" s="245"/>
      <c r="BP62" s="245"/>
      <c r="BQ62" s="242">
        <v>56</v>
      </c>
      <c r="BR62" s="243"/>
      <c r="BS62" s="828"/>
      <c r="BT62" s="829"/>
      <c r="BU62" s="829"/>
      <c r="BV62" s="829"/>
      <c r="BW62" s="829"/>
      <c r="BX62" s="829"/>
      <c r="BY62" s="829"/>
      <c r="BZ62" s="829"/>
      <c r="CA62" s="829"/>
      <c r="CB62" s="829"/>
      <c r="CC62" s="829"/>
      <c r="CD62" s="829"/>
      <c r="CE62" s="829"/>
      <c r="CF62" s="829"/>
      <c r="CG62" s="830"/>
      <c r="CH62" s="841"/>
      <c r="CI62" s="842"/>
      <c r="CJ62" s="842"/>
      <c r="CK62" s="842"/>
      <c r="CL62" s="843"/>
      <c r="CM62" s="841"/>
      <c r="CN62" s="842"/>
      <c r="CO62" s="842"/>
      <c r="CP62" s="842"/>
      <c r="CQ62" s="843"/>
      <c r="CR62" s="841"/>
      <c r="CS62" s="842"/>
      <c r="CT62" s="842"/>
      <c r="CU62" s="842"/>
      <c r="CV62" s="843"/>
      <c r="CW62" s="841"/>
      <c r="CX62" s="842"/>
      <c r="CY62" s="842"/>
      <c r="CZ62" s="842"/>
      <c r="DA62" s="843"/>
      <c r="DB62" s="841"/>
      <c r="DC62" s="842"/>
      <c r="DD62" s="842"/>
      <c r="DE62" s="842"/>
      <c r="DF62" s="843"/>
      <c r="DG62" s="841"/>
      <c r="DH62" s="842"/>
      <c r="DI62" s="842"/>
      <c r="DJ62" s="842"/>
      <c r="DK62" s="843"/>
      <c r="DL62" s="841"/>
      <c r="DM62" s="842"/>
      <c r="DN62" s="842"/>
      <c r="DO62" s="842"/>
      <c r="DP62" s="843"/>
      <c r="DQ62" s="841"/>
      <c r="DR62" s="842"/>
      <c r="DS62" s="842"/>
      <c r="DT62" s="842"/>
      <c r="DU62" s="843"/>
      <c r="DV62" s="844"/>
      <c r="DW62" s="845"/>
      <c r="DX62" s="845"/>
      <c r="DY62" s="845"/>
      <c r="DZ62" s="846"/>
      <c r="EA62" s="226"/>
    </row>
    <row r="63" spans="1:131" s="227" customFormat="1" ht="26.25" customHeight="1" thickBot="1" x14ac:dyDescent="0.2">
      <c r="A63" s="244" t="s">
        <v>383</v>
      </c>
      <c r="B63" s="850" t="s">
        <v>401</v>
      </c>
      <c r="C63" s="851"/>
      <c r="D63" s="851"/>
      <c r="E63" s="851"/>
      <c r="F63" s="851"/>
      <c r="G63" s="851"/>
      <c r="H63" s="851"/>
      <c r="I63" s="851"/>
      <c r="J63" s="851"/>
      <c r="K63" s="851"/>
      <c r="L63" s="851"/>
      <c r="M63" s="851"/>
      <c r="N63" s="851"/>
      <c r="O63" s="851"/>
      <c r="P63" s="852"/>
      <c r="Q63" s="897"/>
      <c r="R63" s="898"/>
      <c r="S63" s="898"/>
      <c r="T63" s="898"/>
      <c r="U63" s="898"/>
      <c r="V63" s="898"/>
      <c r="W63" s="898"/>
      <c r="X63" s="898"/>
      <c r="Y63" s="898"/>
      <c r="Z63" s="898"/>
      <c r="AA63" s="898"/>
      <c r="AB63" s="898"/>
      <c r="AC63" s="898"/>
      <c r="AD63" s="898"/>
      <c r="AE63" s="899"/>
      <c r="AF63" s="900">
        <v>16</v>
      </c>
      <c r="AG63" s="901"/>
      <c r="AH63" s="901"/>
      <c r="AI63" s="901"/>
      <c r="AJ63" s="902"/>
      <c r="AK63" s="903"/>
      <c r="AL63" s="898"/>
      <c r="AM63" s="898"/>
      <c r="AN63" s="898"/>
      <c r="AO63" s="898"/>
      <c r="AP63" s="901"/>
      <c r="AQ63" s="901"/>
      <c r="AR63" s="901"/>
      <c r="AS63" s="901"/>
      <c r="AT63" s="901"/>
      <c r="AU63" s="901"/>
      <c r="AV63" s="901"/>
      <c r="AW63" s="901"/>
      <c r="AX63" s="901"/>
      <c r="AY63" s="901"/>
      <c r="AZ63" s="905"/>
      <c r="BA63" s="905"/>
      <c r="BB63" s="905"/>
      <c r="BC63" s="905"/>
      <c r="BD63" s="905"/>
      <c r="BE63" s="906"/>
      <c r="BF63" s="906"/>
      <c r="BG63" s="906"/>
      <c r="BH63" s="906"/>
      <c r="BI63" s="907"/>
      <c r="BJ63" s="908" t="s">
        <v>385</v>
      </c>
      <c r="BK63" s="909"/>
      <c r="BL63" s="909"/>
      <c r="BM63" s="909"/>
      <c r="BN63" s="910"/>
      <c r="BO63" s="245"/>
      <c r="BP63" s="245"/>
      <c r="BQ63" s="242">
        <v>57</v>
      </c>
      <c r="BR63" s="243"/>
      <c r="BS63" s="828"/>
      <c r="BT63" s="829"/>
      <c r="BU63" s="829"/>
      <c r="BV63" s="829"/>
      <c r="BW63" s="829"/>
      <c r="BX63" s="829"/>
      <c r="BY63" s="829"/>
      <c r="BZ63" s="829"/>
      <c r="CA63" s="829"/>
      <c r="CB63" s="829"/>
      <c r="CC63" s="829"/>
      <c r="CD63" s="829"/>
      <c r="CE63" s="829"/>
      <c r="CF63" s="829"/>
      <c r="CG63" s="830"/>
      <c r="CH63" s="841"/>
      <c r="CI63" s="842"/>
      <c r="CJ63" s="842"/>
      <c r="CK63" s="842"/>
      <c r="CL63" s="843"/>
      <c r="CM63" s="841"/>
      <c r="CN63" s="842"/>
      <c r="CO63" s="842"/>
      <c r="CP63" s="842"/>
      <c r="CQ63" s="843"/>
      <c r="CR63" s="841"/>
      <c r="CS63" s="842"/>
      <c r="CT63" s="842"/>
      <c r="CU63" s="842"/>
      <c r="CV63" s="843"/>
      <c r="CW63" s="841"/>
      <c r="CX63" s="842"/>
      <c r="CY63" s="842"/>
      <c r="CZ63" s="842"/>
      <c r="DA63" s="843"/>
      <c r="DB63" s="841"/>
      <c r="DC63" s="842"/>
      <c r="DD63" s="842"/>
      <c r="DE63" s="842"/>
      <c r="DF63" s="843"/>
      <c r="DG63" s="841"/>
      <c r="DH63" s="842"/>
      <c r="DI63" s="842"/>
      <c r="DJ63" s="842"/>
      <c r="DK63" s="843"/>
      <c r="DL63" s="841"/>
      <c r="DM63" s="842"/>
      <c r="DN63" s="842"/>
      <c r="DO63" s="842"/>
      <c r="DP63" s="843"/>
      <c r="DQ63" s="841"/>
      <c r="DR63" s="842"/>
      <c r="DS63" s="842"/>
      <c r="DT63" s="842"/>
      <c r="DU63" s="843"/>
      <c r="DV63" s="844"/>
      <c r="DW63" s="845"/>
      <c r="DX63" s="845"/>
      <c r="DY63" s="845"/>
      <c r="DZ63" s="846"/>
      <c r="EA63" s="226"/>
    </row>
    <row r="64" spans="1:131" s="227" customFormat="1" ht="26.25" customHeight="1" x14ac:dyDescent="0.15">
      <c r="A64" s="245"/>
      <c r="B64" s="245"/>
      <c r="C64" s="245"/>
      <c r="D64" s="245"/>
      <c r="E64" s="245"/>
      <c r="F64" s="245"/>
      <c r="G64" s="245"/>
      <c r="H64" s="245"/>
      <c r="I64" s="245"/>
      <c r="J64" s="245"/>
      <c r="K64" s="245"/>
      <c r="L64" s="245"/>
      <c r="M64" s="245"/>
      <c r="N64" s="245"/>
      <c r="O64" s="245"/>
      <c r="P64" s="245"/>
      <c r="Q64" s="245"/>
      <c r="R64" s="245"/>
      <c r="S64" s="245"/>
      <c r="T64" s="245"/>
      <c r="U64" s="245"/>
      <c r="V64" s="245"/>
      <c r="W64" s="245"/>
      <c r="X64" s="245"/>
      <c r="Y64" s="245"/>
      <c r="Z64" s="245"/>
      <c r="AA64" s="245"/>
      <c r="AB64" s="245"/>
      <c r="AC64" s="245"/>
      <c r="AD64" s="245"/>
      <c r="AE64" s="245"/>
      <c r="AF64" s="245"/>
      <c r="AG64" s="245"/>
      <c r="AH64" s="245"/>
      <c r="AI64" s="245"/>
      <c r="AJ64" s="245"/>
      <c r="AK64" s="245"/>
      <c r="AL64" s="245"/>
      <c r="AM64" s="245"/>
      <c r="AN64" s="245"/>
      <c r="AO64" s="245"/>
      <c r="AP64" s="245"/>
      <c r="AQ64" s="245"/>
      <c r="AR64" s="245"/>
      <c r="AS64" s="245"/>
      <c r="AT64" s="245"/>
      <c r="AU64" s="245"/>
      <c r="AV64" s="245"/>
      <c r="AW64" s="245"/>
      <c r="AX64" s="245"/>
      <c r="AY64" s="245"/>
      <c r="AZ64" s="245"/>
      <c r="BA64" s="245"/>
      <c r="BB64" s="245"/>
      <c r="BC64" s="245"/>
      <c r="BD64" s="245"/>
      <c r="BE64" s="245"/>
      <c r="BF64" s="245"/>
      <c r="BG64" s="245"/>
      <c r="BH64" s="245"/>
      <c r="BI64" s="245"/>
      <c r="BJ64" s="245"/>
      <c r="BK64" s="245"/>
      <c r="BL64" s="245"/>
      <c r="BM64" s="245"/>
      <c r="BN64" s="245"/>
      <c r="BO64" s="245"/>
      <c r="BP64" s="245"/>
      <c r="BQ64" s="242">
        <v>58</v>
      </c>
      <c r="BR64" s="243"/>
      <c r="BS64" s="828"/>
      <c r="BT64" s="829"/>
      <c r="BU64" s="829"/>
      <c r="BV64" s="829"/>
      <c r="BW64" s="829"/>
      <c r="BX64" s="829"/>
      <c r="BY64" s="829"/>
      <c r="BZ64" s="829"/>
      <c r="CA64" s="829"/>
      <c r="CB64" s="829"/>
      <c r="CC64" s="829"/>
      <c r="CD64" s="829"/>
      <c r="CE64" s="829"/>
      <c r="CF64" s="829"/>
      <c r="CG64" s="830"/>
      <c r="CH64" s="841"/>
      <c r="CI64" s="842"/>
      <c r="CJ64" s="842"/>
      <c r="CK64" s="842"/>
      <c r="CL64" s="843"/>
      <c r="CM64" s="841"/>
      <c r="CN64" s="842"/>
      <c r="CO64" s="842"/>
      <c r="CP64" s="842"/>
      <c r="CQ64" s="843"/>
      <c r="CR64" s="841"/>
      <c r="CS64" s="842"/>
      <c r="CT64" s="842"/>
      <c r="CU64" s="842"/>
      <c r="CV64" s="843"/>
      <c r="CW64" s="841"/>
      <c r="CX64" s="842"/>
      <c r="CY64" s="842"/>
      <c r="CZ64" s="842"/>
      <c r="DA64" s="843"/>
      <c r="DB64" s="841"/>
      <c r="DC64" s="842"/>
      <c r="DD64" s="842"/>
      <c r="DE64" s="842"/>
      <c r="DF64" s="843"/>
      <c r="DG64" s="841"/>
      <c r="DH64" s="842"/>
      <c r="DI64" s="842"/>
      <c r="DJ64" s="842"/>
      <c r="DK64" s="843"/>
      <c r="DL64" s="841"/>
      <c r="DM64" s="842"/>
      <c r="DN64" s="842"/>
      <c r="DO64" s="842"/>
      <c r="DP64" s="843"/>
      <c r="DQ64" s="841"/>
      <c r="DR64" s="842"/>
      <c r="DS64" s="842"/>
      <c r="DT64" s="842"/>
      <c r="DU64" s="843"/>
      <c r="DV64" s="844"/>
      <c r="DW64" s="845"/>
      <c r="DX64" s="845"/>
      <c r="DY64" s="845"/>
      <c r="DZ64" s="846"/>
      <c r="EA64" s="226"/>
    </row>
    <row r="65" spans="1:131" s="227" customFormat="1" ht="26.25" customHeight="1" thickBot="1" x14ac:dyDescent="0.2">
      <c r="A65" s="232" t="s">
        <v>402</v>
      </c>
      <c r="B65" s="232"/>
      <c r="C65" s="232"/>
      <c r="D65" s="232"/>
      <c r="E65" s="232"/>
      <c r="F65" s="232"/>
      <c r="G65" s="232"/>
      <c r="H65" s="232"/>
      <c r="I65" s="232"/>
      <c r="J65" s="232"/>
      <c r="K65" s="232"/>
      <c r="L65" s="232"/>
      <c r="M65" s="232"/>
      <c r="N65" s="232"/>
      <c r="O65" s="232"/>
      <c r="P65" s="232"/>
      <c r="Q65" s="232"/>
      <c r="R65" s="232"/>
      <c r="S65" s="232"/>
      <c r="T65" s="232"/>
      <c r="U65" s="232"/>
      <c r="V65" s="232"/>
      <c r="W65" s="232"/>
      <c r="X65" s="232"/>
      <c r="Y65" s="232"/>
      <c r="Z65" s="232"/>
      <c r="AA65" s="232"/>
      <c r="AB65" s="232"/>
      <c r="AC65" s="232"/>
      <c r="AD65" s="232"/>
      <c r="AE65" s="232"/>
      <c r="AF65" s="232"/>
      <c r="AG65" s="232"/>
      <c r="AH65" s="232"/>
      <c r="AI65" s="232"/>
      <c r="AJ65" s="232"/>
      <c r="AK65" s="232"/>
      <c r="AL65" s="232"/>
      <c r="AM65" s="232"/>
      <c r="AN65" s="232"/>
      <c r="AO65" s="232"/>
      <c r="AP65" s="232"/>
      <c r="AQ65" s="232"/>
      <c r="AR65" s="232"/>
      <c r="AS65" s="232"/>
      <c r="AT65" s="232"/>
      <c r="AU65" s="232"/>
      <c r="AV65" s="232"/>
      <c r="AW65" s="232"/>
      <c r="AX65" s="232"/>
      <c r="AY65" s="232"/>
      <c r="AZ65" s="232"/>
      <c r="BA65" s="232"/>
      <c r="BB65" s="232"/>
      <c r="BC65" s="232"/>
      <c r="BD65" s="232"/>
      <c r="BE65" s="245"/>
      <c r="BF65" s="245"/>
      <c r="BG65" s="245"/>
      <c r="BH65" s="245"/>
      <c r="BI65" s="245"/>
      <c r="BJ65" s="245"/>
      <c r="BK65" s="245"/>
      <c r="BL65" s="245"/>
      <c r="BM65" s="245"/>
      <c r="BN65" s="245"/>
      <c r="BO65" s="245"/>
      <c r="BP65" s="245"/>
      <c r="BQ65" s="242">
        <v>59</v>
      </c>
      <c r="BR65" s="243"/>
      <c r="BS65" s="828"/>
      <c r="BT65" s="829"/>
      <c r="BU65" s="829"/>
      <c r="BV65" s="829"/>
      <c r="BW65" s="829"/>
      <c r="BX65" s="829"/>
      <c r="BY65" s="829"/>
      <c r="BZ65" s="829"/>
      <c r="CA65" s="829"/>
      <c r="CB65" s="829"/>
      <c r="CC65" s="829"/>
      <c r="CD65" s="829"/>
      <c r="CE65" s="829"/>
      <c r="CF65" s="829"/>
      <c r="CG65" s="830"/>
      <c r="CH65" s="841"/>
      <c r="CI65" s="842"/>
      <c r="CJ65" s="842"/>
      <c r="CK65" s="842"/>
      <c r="CL65" s="843"/>
      <c r="CM65" s="841"/>
      <c r="CN65" s="842"/>
      <c r="CO65" s="842"/>
      <c r="CP65" s="842"/>
      <c r="CQ65" s="843"/>
      <c r="CR65" s="841"/>
      <c r="CS65" s="842"/>
      <c r="CT65" s="842"/>
      <c r="CU65" s="842"/>
      <c r="CV65" s="843"/>
      <c r="CW65" s="841"/>
      <c r="CX65" s="842"/>
      <c r="CY65" s="842"/>
      <c r="CZ65" s="842"/>
      <c r="DA65" s="843"/>
      <c r="DB65" s="841"/>
      <c r="DC65" s="842"/>
      <c r="DD65" s="842"/>
      <c r="DE65" s="842"/>
      <c r="DF65" s="843"/>
      <c r="DG65" s="841"/>
      <c r="DH65" s="842"/>
      <c r="DI65" s="842"/>
      <c r="DJ65" s="842"/>
      <c r="DK65" s="843"/>
      <c r="DL65" s="841"/>
      <c r="DM65" s="842"/>
      <c r="DN65" s="842"/>
      <c r="DO65" s="842"/>
      <c r="DP65" s="843"/>
      <c r="DQ65" s="841"/>
      <c r="DR65" s="842"/>
      <c r="DS65" s="842"/>
      <c r="DT65" s="842"/>
      <c r="DU65" s="843"/>
      <c r="DV65" s="844"/>
      <c r="DW65" s="845"/>
      <c r="DX65" s="845"/>
      <c r="DY65" s="845"/>
      <c r="DZ65" s="846"/>
      <c r="EA65" s="226"/>
    </row>
    <row r="66" spans="1:131" s="227" customFormat="1" ht="26.25" customHeight="1" x14ac:dyDescent="0.15">
      <c r="A66" s="800" t="s">
        <v>403</v>
      </c>
      <c r="B66" s="801"/>
      <c r="C66" s="801"/>
      <c r="D66" s="801"/>
      <c r="E66" s="801"/>
      <c r="F66" s="801"/>
      <c r="G66" s="801"/>
      <c r="H66" s="801"/>
      <c r="I66" s="801"/>
      <c r="J66" s="801"/>
      <c r="K66" s="801"/>
      <c r="L66" s="801"/>
      <c r="M66" s="801"/>
      <c r="N66" s="801"/>
      <c r="O66" s="801"/>
      <c r="P66" s="802"/>
      <c r="Q66" s="777" t="s">
        <v>388</v>
      </c>
      <c r="R66" s="778"/>
      <c r="S66" s="778"/>
      <c r="T66" s="778"/>
      <c r="U66" s="779"/>
      <c r="V66" s="777" t="s">
        <v>389</v>
      </c>
      <c r="W66" s="778"/>
      <c r="X66" s="778"/>
      <c r="Y66" s="778"/>
      <c r="Z66" s="779"/>
      <c r="AA66" s="777" t="s">
        <v>404</v>
      </c>
      <c r="AB66" s="778"/>
      <c r="AC66" s="778"/>
      <c r="AD66" s="778"/>
      <c r="AE66" s="779"/>
      <c r="AF66" s="911" t="s">
        <v>391</v>
      </c>
      <c r="AG66" s="873"/>
      <c r="AH66" s="873"/>
      <c r="AI66" s="873"/>
      <c r="AJ66" s="912"/>
      <c r="AK66" s="777" t="s">
        <v>392</v>
      </c>
      <c r="AL66" s="801"/>
      <c r="AM66" s="801"/>
      <c r="AN66" s="801"/>
      <c r="AO66" s="802"/>
      <c r="AP66" s="777" t="s">
        <v>393</v>
      </c>
      <c r="AQ66" s="778"/>
      <c r="AR66" s="778"/>
      <c r="AS66" s="778"/>
      <c r="AT66" s="779"/>
      <c r="AU66" s="777" t="s">
        <v>405</v>
      </c>
      <c r="AV66" s="778"/>
      <c r="AW66" s="778"/>
      <c r="AX66" s="778"/>
      <c r="AY66" s="779"/>
      <c r="AZ66" s="777" t="s">
        <v>370</v>
      </c>
      <c r="BA66" s="778"/>
      <c r="BB66" s="778"/>
      <c r="BC66" s="778"/>
      <c r="BD66" s="789"/>
      <c r="BE66" s="245"/>
      <c r="BF66" s="245"/>
      <c r="BG66" s="245"/>
      <c r="BH66" s="245"/>
      <c r="BI66" s="245"/>
      <c r="BJ66" s="245"/>
      <c r="BK66" s="245"/>
      <c r="BL66" s="245"/>
      <c r="BM66" s="245"/>
      <c r="BN66" s="245"/>
      <c r="BO66" s="245"/>
      <c r="BP66" s="245"/>
      <c r="BQ66" s="242">
        <v>60</v>
      </c>
      <c r="BR66" s="247"/>
      <c r="BS66" s="922"/>
      <c r="BT66" s="923"/>
      <c r="BU66" s="923"/>
      <c r="BV66" s="923"/>
      <c r="BW66" s="923"/>
      <c r="BX66" s="923"/>
      <c r="BY66" s="923"/>
      <c r="BZ66" s="923"/>
      <c r="CA66" s="923"/>
      <c r="CB66" s="923"/>
      <c r="CC66" s="923"/>
      <c r="CD66" s="923"/>
      <c r="CE66" s="923"/>
      <c r="CF66" s="923"/>
      <c r="CG66" s="924"/>
      <c r="CH66" s="919"/>
      <c r="CI66" s="920"/>
      <c r="CJ66" s="920"/>
      <c r="CK66" s="920"/>
      <c r="CL66" s="921"/>
      <c r="CM66" s="919"/>
      <c r="CN66" s="920"/>
      <c r="CO66" s="920"/>
      <c r="CP66" s="920"/>
      <c r="CQ66" s="921"/>
      <c r="CR66" s="919"/>
      <c r="CS66" s="920"/>
      <c r="CT66" s="920"/>
      <c r="CU66" s="920"/>
      <c r="CV66" s="921"/>
      <c r="CW66" s="919"/>
      <c r="CX66" s="920"/>
      <c r="CY66" s="920"/>
      <c r="CZ66" s="920"/>
      <c r="DA66" s="921"/>
      <c r="DB66" s="919"/>
      <c r="DC66" s="920"/>
      <c r="DD66" s="920"/>
      <c r="DE66" s="920"/>
      <c r="DF66" s="921"/>
      <c r="DG66" s="919"/>
      <c r="DH66" s="920"/>
      <c r="DI66" s="920"/>
      <c r="DJ66" s="920"/>
      <c r="DK66" s="921"/>
      <c r="DL66" s="919"/>
      <c r="DM66" s="920"/>
      <c r="DN66" s="920"/>
      <c r="DO66" s="920"/>
      <c r="DP66" s="921"/>
      <c r="DQ66" s="919"/>
      <c r="DR66" s="920"/>
      <c r="DS66" s="920"/>
      <c r="DT66" s="920"/>
      <c r="DU66" s="921"/>
      <c r="DV66" s="916"/>
      <c r="DW66" s="917"/>
      <c r="DX66" s="917"/>
      <c r="DY66" s="917"/>
      <c r="DZ66" s="918"/>
      <c r="EA66" s="226"/>
    </row>
    <row r="67" spans="1:131" s="227" customFormat="1" ht="26.25" customHeight="1" thickBot="1" x14ac:dyDescent="0.2">
      <c r="A67" s="803"/>
      <c r="B67" s="804"/>
      <c r="C67" s="804"/>
      <c r="D67" s="804"/>
      <c r="E67" s="804"/>
      <c r="F67" s="804"/>
      <c r="G67" s="804"/>
      <c r="H67" s="804"/>
      <c r="I67" s="804"/>
      <c r="J67" s="804"/>
      <c r="K67" s="804"/>
      <c r="L67" s="804"/>
      <c r="M67" s="804"/>
      <c r="N67" s="804"/>
      <c r="O67" s="804"/>
      <c r="P67" s="805"/>
      <c r="Q67" s="780"/>
      <c r="R67" s="781"/>
      <c r="S67" s="781"/>
      <c r="T67" s="781"/>
      <c r="U67" s="782"/>
      <c r="V67" s="780"/>
      <c r="W67" s="781"/>
      <c r="X67" s="781"/>
      <c r="Y67" s="781"/>
      <c r="Z67" s="782"/>
      <c r="AA67" s="780"/>
      <c r="AB67" s="781"/>
      <c r="AC67" s="781"/>
      <c r="AD67" s="781"/>
      <c r="AE67" s="782"/>
      <c r="AF67" s="913"/>
      <c r="AG67" s="876"/>
      <c r="AH67" s="876"/>
      <c r="AI67" s="876"/>
      <c r="AJ67" s="914"/>
      <c r="AK67" s="915"/>
      <c r="AL67" s="804"/>
      <c r="AM67" s="804"/>
      <c r="AN67" s="804"/>
      <c r="AO67" s="805"/>
      <c r="AP67" s="780"/>
      <c r="AQ67" s="781"/>
      <c r="AR67" s="781"/>
      <c r="AS67" s="781"/>
      <c r="AT67" s="782"/>
      <c r="AU67" s="780"/>
      <c r="AV67" s="781"/>
      <c r="AW67" s="781"/>
      <c r="AX67" s="781"/>
      <c r="AY67" s="782"/>
      <c r="AZ67" s="780"/>
      <c r="BA67" s="781"/>
      <c r="BB67" s="781"/>
      <c r="BC67" s="781"/>
      <c r="BD67" s="790"/>
      <c r="BE67" s="245"/>
      <c r="BF67" s="245"/>
      <c r="BG67" s="245"/>
      <c r="BH67" s="245"/>
      <c r="BI67" s="245"/>
      <c r="BJ67" s="245"/>
      <c r="BK67" s="245"/>
      <c r="BL67" s="245"/>
      <c r="BM67" s="245"/>
      <c r="BN67" s="245"/>
      <c r="BO67" s="245"/>
      <c r="BP67" s="245"/>
      <c r="BQ67" s="242">
        <v>61</v>
      </c>
      <c r="BR67" s="247"/>
      <c r="BS67" s="922"/>
      <c r="BT67" s="923"/>
      <c r="BU67" s="923"/>
      <c r="BV67" s="923"/>
      <c r="BW67" s="923"/>
      <c r="BX67" s="923"/>
      <c r="BY67" s="923"/>
      <c r="BZ67" s="923"/>
      <c r="CA67" s="923"/>
      <c r="CB67" s="923"/>
      <c r="CC67" s="923"/>
      <c r="CD67" s="923"/>
      <c r="CE67" s="923"/>
      <c r="CF67" s="923"/>
      <c r="CG67" s="924"/>
      <c r="CH67" s="919"/>
      <c r="CI67" s="920"/>
      <c r="CJ67" s="920"/>
      <c r="CK67" s="920"/>
      <c r="CL67" s="921"/>
      <c r="CM67" s="919"/>
      <c r="CN67" s="920"/>
      <c r="CO67" s="920"/>
      <c r="CP67" s="920"/>
      <c r="CQ67" s="921"/>
      <c r="CR67" s="919"/>
      <c r="CS67" s="920"/>
      <c r="CT67" s="920"/>
      <c r="CU67" s="920"/>
      <c r="CV67" s="921"/>
      <c r="CW67" s="919"/>
      <c r="CX67" s="920"/>
      <c r="CY67" s="920"/>
      <c r="CZ67" s="920"/>
      <c r="DA67" s="921"/>
      <c r="DB67" s="919"/>
      <c r="DC67" s="920"/>
      <c r="DD67" s="920"/>
      <c r="DE67" s="920"/>
      <c r="DF67" s="921"/>
      <c r="DG67" s="919"/>
      <c r="DH67" s="920"/>
      <c r="DI67" s="920"/>
      <c r="DJ67" s="920"/>
      <c r="DK67" s="921"/>
      <c r="DL67" s="919"/>
      <c r="DM67" s="920"/>
      <c r="DN67" s="920"/>
      <c r="DO67" s="920"/>
      <c r="DP67" s="921"/>
      <c r="DQ67" s="919"/>
      <c r="DR67" s="920"/>
      <c r="DS67" s="920"/>
      <c r="DT67" s="920"/>
      <c r="DU67" s="921"/>
      <c r="DV67" s="916"/>
      <c r="DW67" s="917"/>
      <c r="DX67" s="917"/>
      <c r="DY67" s="917"/>
      <c r="DZ67" s="918"/>
      <c r="EA67" s="226"/>
    </row>
    <row r="68" spans="1:131" s="227" customFormat="1" ht="26.25" customHeight="1" thickTop="1" x14ac:dyDescent="0.15">
      <c r="A68" s="238">
        <v>1</v>
      </c>
      <c r="B68" s="928" t="s">
        <v>564</v>
      </c>
      <c r="C68" s="929"/>
      <c r="D68" s="929"/>
      <c r="E68" s="929"/>
      <c r="F68" s="929"/>
      <c r="G68" s="929"/>
      <c r="H68" s="929"/>
      <c r="I68" s="929"/>
      <c r="J68" s="929"/>
      <c r="K68" s="929"/>
      <c r="L68" s="929"/>
      <c r="M68" s="929"/>
      <c r="N68" s="929"/>
      <c r="O68" s="929"/>
      <c r="P68" s="930"/>
      <c r="Q68" s="931">
        <v>517</v>
      </c>
      <c r="R68" s="925"/>
      <c r="S68" s="925"/>
      <c r="T68" s="925"/>
      <c r="U68" s="925"/>
      <c r="V68" s="925">
        <v>513</v>
      </c>
      <c r="W68" s="925"/>
      <c r="X68" s="925"/>
      <c r="Y68" s="925"/>
      <c r="Z68" s="925"/>
      <c r="AA68" s="925">
        <v>4</v>
      </c>
      <c r="AB68" s="925"/>
      <c r="AC68" s="925"/>
      <c r="AD68" s="925"/>
      <c r="AE68" s="925"/>
      <c r="AF68" s="925">
        <v>4</v>
      </c>
      <c r="AG68" s="925"/>
      <c r="AH68" s="925"/>
      <c r="AI68" s="925"/>
      <c r="AJ68" s="925"/>
      <c r="AK68" s="925" t="s">
        <v>577</v>
      </c>
      <c r="AL68" s="925"/>
      <c r="AM68" s="925"/>
      <c r="AN68" s="925"/>
      <c r="AO68" s="925"/>
      <c r="AP68" s="925" t="s">
        <v>577</v>
      </c>
      <c r="AQ68" s="925"/>
      <c r="AR68" s="925"/>
      <c r="AS68" s="925"/>
      <c r="AT68" s="925"/>
      <c r="AU68" s="925" t="s">
        <v>577</v>
      </c>
      <c r="AV68" s="925"/>
      <c r="AW68" s="925"/>
      <c r="AX68" s="925"/>
      <c r="AY68" s="925"/>
      <c r="AZ68" s="926" t="s">
        <v>571</v>
      </c>
      <c r="BA68" s="926"/>
      <c r="BB68" s="926"/>
      <c r="BC68" s="926"/>
      <c r="BD68" s="927"/>
      <c r="BE68" s="245"/>
      <c r="BF68" s="245"/>
      <c r="BG68" s="245"/>
      <c r="BH68" s="245"/>
      <c r="BI68" s="245"/>
      <c r="BJ68" s="245"/>
      <c r="BK68" s="245"/>
      <c r="BL68" s="245"/>
      <c r="BM68" s="245"/>
      <c r="BN68" s="245"/>
      <c r="BO68" s="245"/>
      <c r="BP68" s="245"/>
      <c r="BQ68" s="242">
        <v>62</v>
      </c>
      <c r="BR68" s="247"/>
      <c r="BS68" s="922"/>
      <c r="BT68" s="923"/>
      <c r="BU68" s="923"/>
      <c r="BV68" s="923"/>
      <c r="BW68" s="923"/>
      <c r="BX68" s="923"/>
      <c r="BY68" s="923"/>
      <c r="BZ68" s="923"/>
      <c r="CA68" s="923"/>
      <c r="CB68" s="923"/>
      <c r="CC68" s="923"/>
      <c r="CD68" s="923"/>
      <c r="CE68" s="923"/>
      <c r="CF68" s="923"/>
      <c r="CG68" s="924"/>
      <c r="CH68" s="919"/>
      <c r="CI68" s="920"/>
      <c r="CJ68" s="920"/>
      <c r="CK68" s="920"/>
      <c r="CL68" s="921"/>
      <c r="CM68" s="919"/>
      <c r="CN68" s="920"/>
      <c r="CO68" s="920"/>
      <c r="CP68" s="920"/>
      <c r="CQ68" s="921"/>
      <c r="CR68" s="919"/>
      <c r="CS68" s="920"/>
      <c r="CT68" s="920"/>
      <c r="CU68" s="920"/>
      <c r="CV68" s="921"/>
      <c r="CW68" s="919"/>
      <c r="CX68" s="920"/>
      <c r="CY68" s="920"/>
      <c r="CZ68" s="920"/>
      <c r="DA68" s="921"/>
      <c r="DB68" s="919"/>
      <c r="DC68" s="920"/>
      <c r="DD68" s="920"/>
      <c r="DE68" s="920"/>
      <c r="DF68" s="921"/>
      <c r="DG68" s="919"/>
      <c r="DH68" s="920"/>
      <c r="DI68" s="920"/>
      <c r="DJ68" s="920"/>
      <c r="DK68" s="921"/>
      <c r="DL68" s="919"/>
      <c r="DM68" s="920"/>
      <c r="DN68" s="920"/>
      <c r="DO68" s="920"/>
      <c r="DP68" s="921"/>
      <c r="DQ68" s="919"/>
      <c r="DR68" s="920"/>
      <c r="DS68" s="920"/>
      <c r="DT68" s="920"/>
      <c r="DU68" s="921"/>
      <c r="DV68" s="916"/>
      <c r="DW68" s="917"/>
      <c r="DX68" s="917"/>
      <c r="DY68" s="917"/>
      <c r="DZ68" s="918"/>
      <c r="EA68" s="226"/>
    </row>
    <row r="69" spans="1:131" s="227" customFormat="1" ht="26.25" customHeight="1" x14ac:dyDescent="0.15">
      <c r="A69" s="241">
        <v>2</v>
      </c>
      <c r="B69" s="932" t="s">
        <v>565</v>
      </c>
      <c r="C69" s="933"/>
      <c r="D69" s="933"/>
      <c r="E69" s="933"/>
      <c r="F69" s="933"/>
      <c r="G69" s="933"/>
      <c r="H69" s="933"/>
      <c r="I69" s="933"/>
      <c r="J69" s="933"/>
      <c r="K69" s="933"/>
      <c r="L69" s="933"/>
      <c r="M69" s="933"/>
      <c r="N69" s="933"/>
      <c r="O69" s="933"/>
      <c r="P69" s="934"/>
      <c r="Q69" s="935">
        <v>33</v>
      </c>
      <c r="R69" s="890"/>
      <c r="S69" s="890"/>
      <c r="T69" s="890"/>
      <c r="U69" s="890"/>
      <c r="V69" s="890">
        <v>31</v>
      </c>
      <c r="W69" s="890"/>
      <c r="X69" s="890"/>
      <c r="Y69" s="890"/>
      <c r="Z69" s="890"/>
      <c r="AA69" s="890">
        <v>3</v>
      </c>
      <c r="AB69" s="890"/>
      <c r="AC69" s="890"/>
      <c r="AD69" s="890"/>
      <c r="AE69" s="890"/>
      <c r="AF69" s="890">
        <v>3</v>
      </c>
      <c r="AG69" s="890"/>
      <c r="AH69" s="890"/>
      <c r="AI69" s="890"/>
      <c r="AJ69" s="890"/>
      <c r="AK69" s="890" t="s">
        <v>578</v>
      </c>
      <c r="AL69" s="890"/>
      <c r="AM69" s="890"/>
      <c r="AN69" s="890"/>
      <c r="AO69" s="890"/>
      <c r="AP69" s="890" t="s">
        <v>578</v>
      </c>
      <c r="AQ69" s="890"/>
      <c r="AR69" s="890"/>
      <c r="AS69" s="890"/>
      <c r="AT69" s="890"/>
      <c r="AU69" s="890" t="s">
        <v>578</v>
      </c>
      <c r="AV69" s="890"/>
      <c r="AW69" s="890"/>
      <c r="AX69" s="890"/>
      <c r="AY69" s="890"/>
      <c r="AZ69" s="936" t="s">
        <v>571</v>
      </c>
      <c r="BA69" s="936"/>
      <c r="BB69" s="936"/>
      <c r="BC69" s="936"/>
      <c r="BD69" s="937"/>
      <c r="BE69" s="245"/>
      <c r="BF69" s="245"/>
      <c r="BG69" s="245"/>
      <c r="BH69" s="245"/>
      <c r="BI69" s="245"/>
      <c r="BJ69" s="245"/>
      <c r="BK69" s="245"/>
      <c r="BL69" s="245"/>
      <c r="BM69" s="245"/>
      <c r="BN69" s="245"/>
      <c r="BO69" s="245"/>
      <c r="BP69" s="245"/>
      <c r="BQ69" s="242">
        <v>63</v>
      </c>
      <c r="BR69" s="247"/>
      <c r="BS69" s="922"/>
      <c r="BT69" s="923"/>
      <c r="BU69" s="923"/>
      <c r="BV69" s="923"/>
      <c r="BW69" s="923"/>
      <c r="BX69" s="923"/>
      <c r="BY69" s="923"/>
      <c r="BZ69" s="923"/>
      <c r="CA69" s="923"/>
      <c r="CB69" s="923"/>
      <c r="CC69" s="923"/>
      <c r="CD69" s="923"/>
      <c r="CE69" s="923"/>
      <c r="CF69" s="923"/>
      <c r="CG69" s="924"/>
      <c r="CH69" s="919"/>
      <c r="CI69" s="920"/>
      <c r="CJ69" s="920"/>
      <c r="CK69" s="920"/>
      <c r="CL69" s="921"/>
      <c r="CM69" s="919"/>
      <c r="CN69" s="920"/>
      <c r="CO69" s="920"/>
      <c r="CP69" s="920"/>
      <c r="CQ69" s="921"/>
      <c r="CR69" s="919"/>
      <c r="CS69" s="920"/>
      <c r="CT69" s="920"/>
      <c r="CU69" s="920"/>
      <c r="CV69" s="921"/>
      <c r="CW69" s="919"/>
      <c r="CX69" s="920"/>
      <c r="CY69" s="920"/>
      <c r="CZ69" s="920"/>
      <c r="DA69" s="921"/>
      <c r="DB69" s="919"/>
      <c r="DC69" s="920"/>
      <c r="DD69" s="920"/>
      <c r="DE69" s="920"/>
      <c r="DF69" s="921"/>
      <c r="DG69" s="919"/>
      <c r="DH69" s="920"/>
      <c r="DI69" s="920"/>
      <c r="DJ69" s="920"/>
      <c r="DK69" s="921"/>
      <c r="DL69" s="919"/>
      <c r="DM69" s="920"/>
      <c r="DN69" s="920"/>
      <c r="DO69" s="920"/>
      <c r="DP69" s="921"/>
      <c r="DQ69" s="919"/>
      <c r="DR69" s="920"/>
      <c r="DS69" s="920"/>
      <c r="DT69" s="920"/>
      <c r="DU69" s="921"/>
      <c r="DV69" s="916"/>
      <c r="DW69" s="917"/>
      <c r="DX69" s="917"/>
      <c r="DY69" s="917"/>
      <c r="DZ69" s="918"/>
      <c r="EA69" s="226"/>
    </row>
    <row r="70" spans="1:131" s="227" customFormat="1" ht="26.25" customHeight="1" x14ac:dyDescent="0.15">
      <c r="A70" s="241">
        <v>3</v>
      </c>
      <c r="B70" s="932" t="s">
        <v>566</v>
      </c>
      <c r="C70" s="933"/>
      <c r="D70" s="933"/>
      <c r="E70" s="933"/>
      <c r="F70" s="933"/>
      <c r="G70" s="933"/>
      <c r="H70" s="933"/>
      <c r="I70" s="933"/>
      <c r="J70" s="933"/>
      <c r="K70" s="933"/>
      <c r="L70" s="933"/>
      <c r="M70" s="933"/>
      <c r="N70" s="933"/>
      <c r="O70" s="933"/>
      <c r="P70" s="934"/>
      <c r="Q70" s="935">
        <v>1080</v>
      </c>
      <c r="R70" s="890"/>
      <c r="S70" s="890"/>
      <c r="T70" s="890"/>
      <c r="U70" s="890"/>
      <c r="V70" s="890">
        <v>1025</v>
      </c>
      <c r="W70" s="890"/>
      <c r="X70" s="890"/>
      <c r="Y70" s="890"/>
      <c r="Z70" s="890"/>
      <c r="AA70" s="890">
        <v>55</v>
      </c>
      <c r="AB70" s="890"/>
      <c r="AC70" s="890"/>
      <c r="AD70" s="890"/>
      <c r="AE70" s="890"/>
      <c r="AF70" s="890">
        <v>55</v>
      </c>
      <c r="AG70" s="890"/>
      <c r="AH70" s="890"/>
      <c r="AI70" s="890"/>
      <c r="AJ70" s="890"/>
      <c r="AK70" s="890" t="s">
        <v>578</v>
      </c>
      <c r="AL70" s="890"/>
      <c r="AM70" s="890"/>
      <c r="AN70" s="890"/>
      <c r="AO70" s="890"/>
      <c r="AP70" s="890">
        <v>912</v>
      </c>
      <c r="AQ70" s="890"/>
      <c r="AR70" s="890"/>
      <c r="AS70" s="890"/>
      <c r="AT70" s="890"/>
      <c r="AU70" s="890">
        <v>42</v>
      </c>
      <c r="AV70" s="890"/>
      <c r="AW70" s="890"/>
      <c r="AX70" s="890"/>
      <c r="AY70" s="890"/>
      <c r="AZ70" s="936" t="s">
        <v>571</v>
      </c>
      <c r="BA70" s="936"/>
      <c r="BB70" s="936"/>
      <c r="BC70" s="936"/>
      <c r="BD70" s="937"/>
      <c r="BE70" s="245"/>
      <c r="BF70" s="245"/>
      <c r="BG70" s="245"/>
      <c r="BH70" s="245"/>
      <c r="BI70" s="245"/>
      <c r="BJ70" s="245"/>
      <c r="BK70" s="245"/>
      <c r="BL70" s="245"/>
      <c r="BM70" s="245"/>
      <c r="BN70" s="245"/>
      <c r="BO70" s="245"/>
      <c r="BP70" s="245"/>
      <c r="BQ70" s="242">
        <v>64</v>
      </c>
      <c r="BR70" s="247"/>
      <c r="BS70" s="922"/>
      <c r="BT70" s="923"/>
      <c r="BU70" s="923"/>
      <c r="BV70" s="923"/>
      <c r="BW70" s="923"/>
      <c r="BX70" s="923"/>
      <c r="BY70" s="923"/>
      <c r="BZ70" s="923"/>
      <c r="CA70" s="923"/>
      <c r="CB70" s="923"/>
      <c r="CC70" s="923"/>
      <c r="CD70" s="923"/>
      <c r="CE70" s="923"/>
      <c r="CF70" s="923"/>
      <c r="CG70" s="924"/>
      <c r="CH70" s="919"/>
      <c r="CI70" s="920"/>
      <c r="CJ70" s="920"/>
      <c r="CK70" s="920"/>
      <c r="CL70" s="921"/>
      <c r="CM70" s="919"/>
      <c r="CN70" s="920"/>
      <c r="CO70" s="920"/>
      <c r="CP70" s="920"/>
      <c r="CQ70" s="921"/>
      <c r="CR70" s="919"/>
      <c r="CS70" s="920"/>
      <c r="CT70" s="920"/>
      <c r="CU70" s="920"/>
      <c r="CV70" s="921"/>
      <c r="CW70" s="919"/>
      <c r="CX70" s="920"/>
      <c r="CY70" s="920"/>
      <c r="CZ70" s="920"/>
      <c r="DA70" s="921"/>
      <c r="DB70" s="919"/>
      <c r="DC70" s="920"/>
      <c r="DD70" s="920"/>
      <c r="DE70" s="920"/>
      <c r="DF70" s="921"/>
      <c r="DG70" s="919"/>
      <c r="DH70" s="920"/>
      <c r="DI70" s="920"/>
      <c r="DJ70" s="920"/>
      <c r="DK70" s="921"/>
      <c r="DL70" s="919"/>
      <c r="DM70" s="920"/>
      <c r="DN70" s="920"/>
      <c r="DO70" s="920"/>
      <c r="DP70" s="921"/>
      <c r="DQ70" s="919"/>
      <c r="DR70" s="920"/>
      <c r="DS70" s="920"/>
      <c r="DT70" s="920"/>
      <c r="DU70" s="921"/>
      <c r="DV70" s="916"/>
      <c r="DW70" s="917"/>
      <c r="DX70" s="917"/>
      <c r="DY70" s="917"/>
      <c r="DZ70" s="918"/>
      <c r="EA70" s="226"/>
    </row>
    <row r="71" spans="1:131" s="227" customFormat="1" ht="26.25" customHeight="1" x14ac:dyDescent="0.15">
      <c r="A71" s="241">
        <v>4</v>
      </c>
      <c r="B71" s="932" t="s">
        <v>567</v>
      </c>
      <c r="C71" s="933"/>
      <c r="D71" s="933"/>
      <c r="E71" s="933"/>
      <c r="F71" s="933"/>
      <c r="G71" s="933"/>
      <c r="H71" s="933"/>
      <c r="I71" s="933"/>
      <c r="J71" s="933"/>
      <c r="K71" s="933"/>
      <c r="L71" s="933"/>
      <c r="M71" s="933"/>
      <c r="N71" s="933"/>
      <c r="O71" s="933"/>
      <c r="P71" s="934"/>
      <c r="Q71" s="935">
        <v>1216</v>
      </c>
      <c r="R71" s="890"/>
      <c r="S71" s="890"/>
      <c r="T71" s="890"/>
      <c r="U71" s="890"/>
      <c r="V71" s="890">
        <v>1121</v>
      </c>
      <c r="W71" s="890"/>
      <c r="X71" s="890"/>
      <c r="Y71" s="890"/>
      <c r="Z71" s="890"/>
      <c r="AA71" s="890">
        <v>95</v>
      </c>
      <c r="AB71" s="890"/>
      <c r="AC71" s="890"/>
      <c r="AD71" s="890"/>
      <c r="AE71" s="890"/>
      <c r="AF71" s="890">
        <v>95</v>
      </c>
      <c r="AG71" s="890"/>
      <c r="AH71" s="890"/>
      <c r="AI71" s="890"/>
      <c r="AJ71" s="890"/>
      <c r="AK71" s="890" t="s">
        <v>578</v>
      </c>
      <c r="AL71" s="890"/>
      <c r="AM71" s="890"/>
      <c r="AN71" s="890"/>
      <c r="AO71" s="890"/>
      <c r="AP71" s="890">
        <v>79</v>
      </c>
      <c r="AQ71" s="890"/>
      <c r="AR71" s="890"/>
      <c r="AS71" s="890"/>
      <c r="AT71" s="890"/>
      <c r="AU71" s="890">
        <v>10</v>
      </c>
      <c r="AV71" s="890"/>
      <c r="AW71" s="890"/>
      <c r="AX71" s="890"/>
      <c r="AY71" s="890"/>
      <c r="AZ71" s="936" t="s">
        <v>571</v>
      </c>
      <c r="BA71" s="936"/>
      <c r="BB71" s="936"/>
      <c r="BC71" s="936"/>
      <c r="BD71" s="937"/>
      <c r="BE71" s="245"/>
      <c r="BF71" s="245"/>
      <c r="BG71" s="245"/>
      <c r="BH71" s="245"/>
      <c r="BI71" s="245"/>
      <c r="BJ71" s="245"/>
      <c r="BK71" s="245"/>
      <c r="BL71" s="245"/>
      <c r="BM71" s="245"/>
      <c r="BN71" s="245"/>
      <c r="BO71" s="245"/>
      <c r="BP71" s="245"/>
      <c r="BQ71" s="242">
        <v>65</v>
      </c>
      <c r="BR71" s="247"/>
      <c r="BS71" s="922"/>
      <c r="BT71" s="923"/>
      <c r="BU71" s="923"/>
      <c r="BV71" s="923"/>
      <c r="BW71" s="923"/>
      <c r="BX71" s="923"/>
      <c r="BY71" s="923"/>
      <c r="BZ71" s="923"/>
      <c r="CA71" s="923"/>
      <c r="CB71" s="923"/>
      <c r="CC71" s="923"/>
      <c r="CD71" s="923"/>
      <c r="CE71" s="923"/>
      <c r="CF71" s="923"/>
      <c r="CG71" s="924"/>
      <c r="CH71" s="919"/>
      <c r="CI71" s="920"/>
      <c r="CJ71" s="920"/>
      <c r="CK71" s="920"/>
      <c r="CL71" s="921"/>
      <c r="CM71" s="919"/>
      <c r="CN71" s="920"/>
      <c r="CO71" s="920"/>
      <c r="CP71" s="920"/>
      <c r="CQ71" s="921"/>
      <c r="CR71" s="919"/>
      <c r="CS71" s="920"/>
      <c r="CT71" s="920"/>
      <c r="CU71" s="920"/>
      <c r="CV71" s="921"/>
      <c r="CW71" s="919"/>
      <c r="CX71" s="920"/>
      <c r="CY71" s="920"/>
      <c r="CZ71" s="920"/>
      <c r="DA71" s="921"/>
      <c r="DB71" s="919"/>
      <c r="DC71" s="920"/>
      <c r="DD71" s="920"/>
      <c r="DE71" s="920"/>
      <c r="DF71" s="921"/>
      <c r="DG71" s="919"/>
      <c r="DH71" s="920"/>
      <c r="DI71" s="920"/>
      <c r="DJ71" s="920"/>
      <c r="DK71" s="921"/>
      <c r="DL71" s="919"/>
      <c r="DM71" s="920"/>
      <c r="DN71" s="920"/>
      <c r="DO71" s="920"/>
      <c r="DP71" s="921"/>
      <c r="DQ71" s="919"/>
      <c r="DR71" s="920"/>
      <c r="DS71" s="920"/>
      <c r="DT71" s="920"/>
      <c r="DU71" s="921"/>
      <c r="DV71" s="916"/>
      <c r="DW71" s="917"/>
      <c r="DX71" s="917"/>
      <c r="DY71" s="917"/>
      <c r="DZ71" s="918"/>
      <c r="EA71" s="226"/>
    </row>
    <row r="72" spans="1:131" s="227" customFormat="1" ht="26.25" customHeight="1" x14ac:dyDescent="0.15">
      <c r="A72" s="241">
        <v>5</v>
      </c>
      <c r="B72" s="932" t="s">
        <v>567</v>
      </c>
      <c r="C72" s="933"/>
      <c r="D72" s="933"/>
      <c r="E72" s="933"/>
      <c r="F72" s="933"/>
      <c r="G72" s="933"/>
      <c r="H72" s="933"/>
      <c r="I72" s="933"/>
      <c r="J72" s="933"/>
      <c r="K72" s="933"/>
      <c r="L72" s="933"/>
      <c r="M72" s="933"/>
      <c r="N72" s="933"/>
      <c r="O72" s="933"/>
      <c r="P72" s="934"/>
      <c r="Q72" s="935">
        <v>1601</v>
      </c>
      <c r="R72" s="890"/>
      <c r="S72" s="890"/>
      <c r="T72" s="890"/>
      <c r="U72" s="890"/>
      <c r="V72" s="890">
        <v>1583</v>
      </c>
      <c r="W72" s="890"/>
      <c r="X72" s="890"/>
      <c r="Y72" s="890"/>
      <c r="Z72" s="890"/>
      <c r="AA72" s="890">
        <v>18</v>
      </c>
      <c r="AB72" s="890"/>
      <c r="AC72" s="890"/>
      <c r="AD72" s="890"/>
      <c r="AE72" s="890"/>
      <c r="AF72" s="890">
        <v>18</v>
      </c>
      <c r="AG72" s="890"/>
      <c r="AH72" s="890"/>
      <c r="AI72" s="890"/>
      <c r="AJ72" s="890"/>
      <c r="AK72" s="890">
        <v>3</v>
      </c>
      <c r="AL72" s="890"/>
      <c r="AM72" s="890"/>
      <c r="AN72" s="890"/>
      <c r="AO72" s="890"/>
      <c r="AP72" s="890" t="s">
        <v>578</v>
      </c>
      <c r="AQ72" s="890"/>
      <c r="AR72" s="890"/>
      <c r="AS72" s="890"/>
      <c r="AT72" s="890"/>
      <c r="AU72" s="890" t="s">
        <v>578</v>
      </c>
      <c r="AV72" s="890"/>
      <c r="AW72" s="890"/>
      <c r="AX72" s="890"/>
      <c r="AY72" s="890"/>
      <c r="AZ72" s="936" t="s">
        <v>572</v>
      </c>
      <c r="BA72" s="936"/>
      <c r="BB72" s="936"/>
      <c r="BC72" s="936"/>
      <c r="BD72" s="937"/>
      <c r="BE72" s="245"/>
      <c r="BF72" s="245"/>
      <c r="BG72" s="245"/>
      <c r="BH72" s="245"/>
      <c r="BI72" s="245"/>
      <c r="BJ72" s="245"/>
      <c r="BK72" s="245"/>
      <c r="BL72" s="245"/>
      <c r="BM72" s="245"/>
      <c r="BN72" s="245"/>
      <c r="BO72" s="245"/>
      <c r="BP72" s="245"/>
      <c r="BQ72" s="242">
        <v>66</v>
      </c>
      <c r="BR72" s="247"/>
      <c r="BS72" s="922"/>
      <c r="BT72" s="923"/>
      <c r="BU72" s="923"/>
      <c r="BV72" s="923"/>
      <c r="BW72" s="923"/>
      <c r="BX72" s="923"/>
      <c r="BY72" s="923"/>
      <c r="BZ72" s="923"/>
      <c r="CA72" s="923"/>
      <c r="CB72" s="923"/>
      <c r="CC72" s="923"/>
      <c r="CD72" s="923"/>
      <c r="CE72" s="923"/>
      <c r="CF72" s="923"/>
      <c r="CG72" s="924"/>
      <c r="CH72" s="919"/>
      <c r="CI72" s="920"/>
      <c r="CJ72" s="920"/>
      <c r="CK72" s="920"/>
      <c r="CL72" s="921"/>
      <c r="CM72" s="919"/>
      <c r="CN72" s="920"/>
      <c r="CO72" s="920"/>
      <c r="CP72" s="920"/>
      <c r="CQ72" s="921"/>
      <c r="CR72" s="919"/>
      <c r="CS72" s="920"/>
      <c r="CT72" s="920"/>
      <c r="CU72" s="920"/>
      <c r="CV72" s="921"/>
      <c r="CW72" s="919"/>
      <c r="CX72" s="920"/>
      <c r="CY72" s="920"/>
      <c r="CZ72" s="920"/>
      <c r="DA72" s="921"/>
      <c r="DB72" s="919"/>
      <c r="DC72" s="920"/>
      <c r="DD72" s="920"/>
      <c r="DE72" s="920"/>
      <c r="DF72" s="921"/>
      <c r="DG72" s="919"/>
      <c r="DH72" s="920"/>
      <c r="DI72" s="920"/>
      <c r="DJ72" s="920"/>
      <c r="DK72" s="921"/>
      <c r="DL72" s="919"/>
      <c r="DM72" s="920"/>
      <c r="DN72" s="920"/>
      <c r="DO72" s="920"/>
      <c r="DP72" s="921"/>
      <c r="DQ72" s="919"/>
      <c r="DR72" s="920"/>
      <c r="DS72" s="920"/>
      <c r="DT72" s="920"/>
      <c r="DU72" s="921"/>
      <c r="DV72" s="916"/>
      <c r="DW72" s="917"/>
      <c r="DX72" s="917"/>
      <c r="DY72" s="917"/>
      <c r="DZ72" s="918"/>
      <c r="EA72" s="226"/>
    </row>
    <row r="73" spans="1:131" s="227" customFormat="1" ht="26.25" customHeight="1" x14ac:dyDescent="0.15">
      <c r="A73" s="241">
        <v>6</v>
      </c>
      <c r="B73" s="932" t="s">
        <v>568</v>
      </c>
      <c r="C73" s="933"/>
      <c r="D73" s="933"/>
      <c r="E73" s="933"/>
      <c r="F73" s="933"/>
      <c r="G73" s="933"/>
      <c r="H73" s="933"/>
      <c r="I73" s="933"/>
      <c r="J73" s="933"/>
      <c r="K73" s="933"/>
      <c r="L73" s="933"/>
      <c r="M73" s="933"/>
      <c r="N73" s="933"/>
      <c r="O73" s="933"/>
      <c r="P73" s="934"/>
      <c r="Q73" s="935">
        <v>148</v>
      </c>
      <c r="R73" s="890"/>
      <c r="S73" s="890"/>
      <c r="T73" s="890"/>
      <c r="U73" s="890"/>
      <c r="V73" s="890">
        <v>140</v>
      </c>
      <c r="W73" s="890"/>
      <c r="X73" s="890"/>
      <c r="Y73" s="890"/>
      <c r="Z73" s="890"/>
      <c r="AA73" s="890">
        <v>9</v>
      </c>
      <c r="AB73" s="890"/>
      <c r="AC73" s="890"/>
      <c r="AD73" s="890"/>
      <c r="AE73" s="890"/>
      <c r="AF73" s="890">
        <v>9</v>
      </c>
      <c r="AG73" s="890"/>
      <c r="AH73" s="890"/>
      <c r="AI73" s="890"/>
      <c r="AJ73" s="890"/>
      <c r="AK73" s="890" t="s">
        <v>578</v>
      </c>
      <c r="AL73" s="890"/>
      <c r="AM73" s="890"/>
      <c r="AN73" s="890"/>
      <c r="AO73" s="890"/>
      <c r="AP73" s="890" t="s">
        <v>578</v>
      </c>
      <c r="AQ73" s="890"/>
      <c r="AR73" s="890"/>
      <c r="AS73" s="890"/>
      <c r="AT73" s="890"/>
      <c r="AU73" s="890" t="s">
        <v>578</v>
      </c>
      <c r="AV73" s="890"/>
      <c r="AW73" s="890"/>
      <c r="AX73" s="890"/>
      <c r="AY73" s="890"/>
      <c r="AZ73" s="936" t="s">
        <v>571</v>
      </c>
      <c r="BA73" s="936"/>
      <c r="BB73" s="936"/>
      <c r="BC73" s="936"/>
      <c r="BD73" s="937"/>
      <c r="BE73" s="245"/>
      <c r="BF73" s="245"/>
      <c r="BG73" s="245"/>
      <c r="BH73" s="245"/>
      <c r="BI73" s="245"/>
      <c r="BJ73" s="245"/>
      <c r="BK73" s="245"/>
      <c r="BL73" s="245"/>
      <c r="BM73" s="245"/>
      <c r="BN73" s="245"/>
      <c r="BO73" s="245"/>
      <c r="BP73" s="245"/>
      <c r="BQ73" s="242">
        <v>67</v>
      </c>
      <c r="BR73" s="247"/>
      <c r="BS73" s="922"/>
      <c r="BT73" s="923"/>
      <c r="BU73" s="923"/>
      <c r="BV73" s="923"/>
      <c r="BW73" s="923"/>
      <c r="BX73" s="923"/>
      <c r="BY73" s="923"/>
      <c r="BZ73" s="923"/>
      <c r="CA73" s="923"/>
      <c r="CB73" s="923"/>
      <c r="CC73" s="923"/>
      <c r="CD73" s="923"/>
      <c r="CE73" s="923"/>
      <c r="CF73" s="923"/>
      <c r="CG73" s="924"/>
      <c r="CH73" s="919"/>
      <c r="CI73" s="920"/>
      <c r="CJ73" s="920"/>
      <c r="CK73" s="920"/>
      <c r="CL73" s="921"/>
      <c r="CM73" s="919"/>
      <c r="CN73" s="920"/>
      <c r="CO73" s="920"/>
      <c r="CP73" s="920"/>
      <c r="CQ73" s="921"/>
      <c r="CR73" s="919"/>
      <c r="CS73" s="920"/>
      <c r="CT73" s="920"/>
      <c r="CU73" s="920"/>
      <c r="CV73" s="921"/>
      <c r="CW73" s="919"/>
      <c r="CX73" s="920"/>
      <c r="CY73" s="920"/>
      <c r="CZ73" s="920"/>
      <c r="DA73" s="921"/>
      <c r="DB73" s="919"/>
      <c r="DC73" s="920"/>
      <c r="DD73" s="920"/>
      <c r="DE73" s="920"/>
      <c r="DF73" s="921"/>
      <c r="DG73" s="919"/>
      <c r="DH73" s="920"/>
      <c r="DI73" s="920"/>
      <c r="DJ73" s="920"/>
      <c r="DK73" s="921"/>
      <c r="DL73" s="919"/>
      <c r="DM73" s="920"/>
      <c r="DN73" s="920"/>
      <c r="DO73" s="920"/>
      <c r="DP73" s="921"/>
      <c r="DQ73" s="919"/>
      <c r="DR73" s="920"/>
      <c r="DS73" s="920"/>
      <c r="DT73" s="920"/>
      <c r="DU73" s="921"/>
      <c r="DV73" s="916"/>
      <c r="DW73" s="917"/>
      <c r="DX73" s="917"/>
      <c r="DY73" s="917"/>
      <c r="DZ73" s="918"/>
      <c r="EA73" s="226"/>
    </row>
    <row r="74" spans="1:131" s="227" customFormat="1" ht="26.25" customHeight="1" x14ac:dyDescent="0.15">
      <c r="A74" s="241">
        <v>7</v>
      </c>
      <c r="B74" s="932" t="s">
        <v>569</v>
      </c>
      <c r="C74" s="933"/>
      <c r="D74" s="933"/>
      <c r="E74" s="933"/>
      <c r="F74" s="933"/>
      <c r="G74" s="933"/>
      <c r="H74" s="933"/>
      <c r="I74" s="933"/>
      <c r="J74" s="933"/>
      <c r="K74" s="933"/>
      <c r="L74" s="933"/>
      <c r="M74" s="933"/>
      <c r="N74" s="933"/>
      <c r="O74" s="933"/>
      <c r="P74" s="934"/>
      <c r="Q74" s="935">
        <v>4961</v>
      </c>
      <c r="R74" s="890"/>
      <c r="S74" s="890"/>
      <c r="T74" s="890"/>
      <c r="U74" s="890"/>
      <c r="V74" s="890">
        <v>4165</v>
      </c>
      <c r="W74" s="890"/>
      <c r="X74" s="890"/>
      <c r="Y74" s="890"/>
      <c r="Z74" s="890"/>
      <c r="AA74" s="890">
        <v>796</v>
      </c>
      <c r="AB74" s="890"/>
      <c r="AC74" s="890"/>
      <c r="AD74" s="890"/>
      <c r="AE74" s="890"/>
      <c r="AF74" s="890">
        <v>796</v>
      </c>
      <c r="AG74" s="890"/>
      <c r="AH74" s="890"/>
      <c r="AI74" s="890"/>
      <c r="AJ74" s="890"/>
      <c r="AK74" s="890">
        <v>51</v>
      </c>
      <c r="AL74" s="890"/>
      <c r="AM74" s="890"/>
      <c r="AN74" s="890"/>
      <c r="AO74" s="890"/>
      <c r="AP74" s="890" t="s">
        <v>578</v>
      </c>
      <c r="AQ74" s="890"/>
      <c r="AR74" s="890"/>
      <c r="AS74" s="890"/>
      <c r="AT74" s="890"/>
      <c r="AU74" s="890" t="s">
        <v>578</v>
      </c>
      <c r="AV74" s="890"/>
      <c r="AW74" s="890"/>
      <c r="AX74" s="890"/>
      <c r="AY74" s="890"/>
      <c r="AZ74" s="936" t="s">
        <v>571</v>
      </c>
      <c r="BA74" s="936"/>
      <c r="BB74" s="936"/>
      <c r="BC74" s="936"/>
      <c r="BD74" s="937"/>
      <c r="BE74" s="245"/>
      <c r="BF74" s="245"/>
      <c r="BG74" s="245"/>
      <c r="BH74" s="245"/>
      <c r="BI74" s="245"/>
      <c r="BJ74" s="245"/>
      <c r="BK74" s="245"/>
      <c r="BL74" s="245"/>
      <c r="BM74" s="245"/>
      <c r="BN74" s="245"/>
      <c r="BO74" s="245"/>
      <c r="BP74" s="245"/>
      <c r="BQ74" s="242">
        <v>68</v>
      </c>
      <c r="BR74" s="247"/>
      <c r="BS74" s="922"/>
      <c r="BT74" s="923"/>
      <c r="BU74" s="923"/>
      <c r="BV74" s="923"/>
      <c r="BW74" s="923"/>
      <c r="BX74" s="923"/>
      <c r="BY74" s="923"/>
      <c r="BZ74" s="923"/>
      <c r="CA74" s="923"/>
      <c r="CB74" s="923"/>
      <c r="CC74" s="923"/>
      <c r="CD74" s="923"/>
      <c r="CE74" s="923"/>
      <c r="CF74" s="923"/>
      <c r="CG74" s="924"/>
      <c r="CH74" s="919"/>
      <c r="CI74" s="920"/>
      <c r="CJ74" s="920"/>
      <c r="CK74" s="920"/>
      <c r="CL74" s="921"/>
      <c r="CM74" s="919"/>
      <c r="CN74" s="920"/>
      <c r="CO74" s="920"/>
      <c r="CP74" s="920"/>
      <c r="CQ74" s="921"/>
      <c r="CR74" s="919"/>
      <c r="CS74" s="920"/>
      <c r="CT74" s="920"/>
      <c r="CU74" s="920"/>
      <c r="CV74" s="921"/>
      <c r="CW74" s="919"/>
      <c r="CX74" s="920"/>
      <c r="CY74" s="920"/>
      <c r="CZ74" s="920"/>
      <c r="DA74" s="921"/>
      <c r="DB74" s="919"/>
      <c r="DC74" s="920"/>
      <c r="DD74" s="920"/>
      <c r="DE74" s="920"/>
      <c r="DF74" s="921"/>
      <c r="DG74" s="919"/>
      <c r="DH74" s="920"/>
      <c r="DI74" s="920"/>
      <c r="DJ74" s="920"/>
      <c r="DK74" s="921"/>
      <c r="DL74" s="919"/>
      <c r="DM74" s="920"/>
      <c r="DN74" s="920"/>
      <c r="DO74" s="920"/>
      <c r="DP74" s="921"/>
      <c r="DQ74" s="919"/>
      <c r="DR74" s="920"/>
      <c r="DS74" s="920"/>
      <c r="DT74" s="920"/>
      <c r="DU74" s="921"/>
      <c r="DV74" s="916"/>
      <c r="DW74" s="917"/>
      <c r="DX74" s="917"/>
      <c r="DY74" s="917"/>
      <c r="DZ74" s="918"/>
      <c r="EA74" s="226"/>
    </row>
    <row r="75" spans="1:131" s="227" customFormat="1" ht="26.25" customHeight="1" x14ac:dyDescent="0.15">
      <c r="A75" s="241">
        <v>8</v>
      </c>
      <c r="B75" s="932" t="s">
        <v>569</v>
      </c>
      <c r="C75" s="933"/>
      <c r="D75" s="933"/>
      <c r="E75" s="933"/>
      <c r="F75" s="933"/>
      <c r="G75" s="933"/>
      <c r="H75" s="933"/>
      <c r="I75" s="933"/>
      <c r="J75" s="933"/>
      <c r="K75" s="933"/>
      <c r="L75" s="933"/>
      <c r="M75" s="933"/>
      <c r="N75" s="933"/>
      <c r="O75" s="933"/>
      <c r="P75" s="934"/>
      <c r="Q75" s="938">
        <v>12</v>
      </c>
      <c r="R75" s="939"/>
      <c r="S75" s="939"/>
      <c r="T75" s="939"/>
      <c r="U75" s="889"/>
      <c r="V75" s="940">
        <v>12</v>
      </c>
      <c r="W75" s="939"/>
      <c r="X75" s="939"/>
      <c r="Y75" s="939"/>
      <c r="Z75" s="889"/>
      <c r="AA75" s="940">
        <v>0</v>
      </c>
      <c r="AB75" s="939"/>
      <c r="AC75" s="939"/>
      <c r="AD75" s="939"/>
      <c r="AE75" s="889"/>
      <c r="AF75" s="940">
        <v>0</v>
      </c>
      <c r="AG75" s="939"/>
      <c r="AH75" s="939"/>
      <c r="AI75" s="939"/>
      <c r="AJ75" s="889"/>
      <c r="AK75" s="890" t="s">
        <v>578</v>
      </c>
      <c r="AL75" s="890"/>
      <c r="AM75" s="890"/>
      <c r="AN75" s="890"/>
      <c r="AO75" s="890"/>
      <c r="AP75" s="890" t="s">
        <v>578</v>
      </c>
      <c r="AQ75" s="890"/>
      <c r="AR75" s="890"/>
      <c r="AS75" s="890"/>
      <c r="AT75" s="890"/>
      <c r="AU75" s="890" t="s">
        <v>578</v>
      </c>
      <c r="AV75" s="890"/>
      <c r="AW75" s="890"/>
      <c r="AX75" s="890"/>
      <c r="AY75" s="890"/>
      <c r="AZ75" s="936" t="s">
        <v>579</v>
      </c>
      <c r="BA75" s="936"/>
      <c r="BB75" s="936"/>
      <c r="BC75" s="936"/>
      <c r="BD75" s="937"/>
      <c r="BE75" s="245"/>
      <c r="BF75" s="245"/>
      <c r="BG75" s="245"/>
      <c r="BH75" s="245"/>
      <c r="BI75" s="245"/>
      <c r="BJ75" s="245"/>
      <c r="BK75" s="245"/>
      <c r="BL75" s="245"/>
      <c r="BM75" s="245"/>
      <c r="BN75" s="245"/>
      <c r="BO75" s="245"/>
      <c r="BP75" s="245"/>
      <c r="BQ75" s="242">
        <v>69</v>
      </c>
      <c r="BR75" s="247"/>
      <c r="BS75" s="922"/>
      <c r="BT75" s="923"/>
      <c r="BU75" s="923"/>
      <c r="BV75" s="923"/>
      <c r="BW75" s="923"/>
      <c r="BX75" s="923"/>
      <c r="BY75" s="923"/>
      <c r="BZ75" s="923"/>
      <c r="CA75" s="923"/>
      <c r="CB75" s="923"/>
      <c r="CC75" s="923"/>
      <c r="CD75" s="923"/>
      <c r="CE75" s="923"/>
      <c r="CF75" s="923"/>
      <c r="CG75" s="924"/>
      <c r="CH75" s="919"/>
      <c r="CI75" s="920"/>
      <c r="CJ75" s="920"/>
      <c r="CK75" s="920"/>
      <c r="CL75" s="921"/>
      <c r="CM75" s="919"/>
      <c r="CN75" s="920"/>
      <c r="CO75" s="920"/>
      <c r="CP75" s="920"/>
      <c r="CQ75" s="921"/>
      <c r="CR75" s="919"/>
      <c r="CS75" s="920"/>
      <c r="CT75" s="920"/>
      <c r="CU75" s="920"/>
      <c r="CV75" s="921"/>
      <c r="CW75" s="919"/>
      <c r="CX75" s="920"/>
      <c r="CY75" s="920"/>
      <c r="CZ75" s="920"/>
      <c r="DA75" s="921"/>
      <c r="DB75" s="919"/>
      <c r="DC75" s="920"/>
      <c r="DD75" s="920"/>
      <c r="DE75" s="920"/>
      <c r="DF75" s="921"/>
      <c r="DG75" s="919"/>
      <c r="DH75" s="920"/>
      <c r="DI75" s="920"/>
      <c r="DJ75" s="920"/>
      <c r="DK75" s="921"/>
      <c r="DL75" s="919"/>
      <c r="DM75" s="920"/>
      <c r="DN75" s="920"/>
      <c r="DO75" s="920"/>
      <c r="DP75" s="921"/>
      <c r="DQ75" s="919"/>
      <c r="DR75" s="920"/>
      <c r="DS75" s="920"/>
      <c r="DT75" s="920"/>
      <c r="DU75" s="921"/>
      <c r="DV75" s="916"/>
      <c r="DW75" s="917"/>
      <c r="DX75" s="917"/>
      <c r="DY75" s="917"/>
      <c r="DZ75" s="918"/>
      <c r="EA75" s="226"/>
    </row>
    <row r="76" spans="1:131" s="227" customFormat="1" ht="26.25" customHeight="1" x14ac:dyDescent="0.15">
      <c r="A76" s="241">
        <v>9</v>
      </c>
      <c r="B76" s="932" t="s">
        <v>570</v>
      </c>
      <c r="C76" s="933"/>
      <c r="D76" s="933"/>
      <c r="E76" s="933"/>
      <c r="F76" s="933"/>
      <c r="G76" s="933"/>
      <c r="H76" s="933"/>
      <c r="I76" s="933"/>
      <c r="J76" s="933"/>
      <c r="K76" s="933"/>
      <c r="L76" s="933"/>
      <c r="M76" s="933"/>
      <c r="N76" s="933"/>
      <c r="O76" s="933"/>
      <c r="P76" s="934"/>
      <c r="Q76" s="938">
        <v>57</v>
      </c>
      <c r="R76" s="939"/>
      <c r="S76" s="939"/>
      <c r="T76" s="939"/>
      <c r="U76" s="889"/>
      <c r="V76" s="940">
        <v>52</v>
      </c>
      <c r="W76" s="939"/>
      <c r="X76" s="939"/>
      <c r="Y76" s="939"/>
      <c r="Z76" s="889"/>
      <c r="AA76" s="940">
        <v>5</v>
      </c>
      <c r="AB76" s="939"/>
      <c r="AC76" s="939"/>
      <c r="AD76" s="939"/>
      <c r="AE76" s="889"/>
      <c r="AF76" s="940">
        <v>5</v>
      </c>
      <c r="AG76" s="939"/>
      <c r="AH76" s="939"/>
      <c r="AI76" s="939"/>
      <c r="AJ76" s="889"/>
      <c r="AK76" s="890" t="s">
        <v>578</v>
      </c>
      <c r="AL76" s="890"/>
      <c r="AM76" s="890"/>
      <c r="AN76" s="890"/>
      <c r="AO76" s="890"/>
      <c r="AP76" s="890" t="s">
        <v>578</v>
      </c>
      <c r="AQ76" s="890"/>
      <c r="AR76" s="890"/>
      <c r="AS76" s="890"/>
      <c r="AT76" s="890"/>
      <c r="AU76" s="890" t="s">
        <v>578</v>
      </c>
      <c r="AV76" s="890"/>
      <c r="AW76" s="890"/>
      <c r="AX76" s="890"/>
      <c r="AY76" s="890"/>
      <c r="AZ76" s="936" t="s">
        <v>571</v>
      </c>
      <c r="BA76" s="936"/>
      <c r="BB76" s="936"/>
      <c r="BC76" s="936"/>
      <c r="BD76" s="937"/>
      <c r="BE76" s="245"/>
      <c r="BF76" s="245"/>
      <c r="BG76" s="245"/>
      <c r="BH76" s="245"/>
      <c r="BI76" s="245"/>
      <c r="BJ76" s="245"/>
      <c r="BK76" s="245"/>
      <c r="BL76" s="245"/>
      <c r="BM76" s="245"/>
      <c r="BN76" s="245"/>
      <c r="BO76" s="245"/>
      <c r="BP76" s="245"/>
      <c r="BQ76" s="242">
        <v>70</v>
      </c>
      <c r="BR76" s="247"/>
      <c r="BS76" s="922"/>
      <c r="BT76" s="923"/>
      <c r="BU76" s="923"/>
      <c r="BV76" s="923"/>
      <c r="BW76" s="923"/>
      <c r="BX76" s="923"/>
      <c r="BY76" s="923"/>
      <c r="BZ76" s="923"/>
      <c r="CA76" s="923"/>
      <c r="CB76" s="923"/>
      <c r="CC76" s="923"/>
      <c r="CD76" s="923"/>
      <c r="CE76" s="923"/>
      <c r="CF76" s="923"/>
      <c r="CG76" s="924"/>
      <c r="CH76" s="919"/>
      <c r="CI76" s="920"/>
      <c r="CJ76" s="920"/>
      <c r="CK76" s="920"/>
      <c r="CL76" s="921"/>
      <c r="CM76" s="919"/>
      <c r="CN76" s="920"/>
      <c r="CO76" s="920"/>
      <c r="CP76" s="920"/>
      <c r="CQ76" s="921"/>
      <c r="CR76" s="919"/>
      <c r="CS76" s="920"/>
      <c r="CT76" s="920"/>
      <c r="CU76" s="920"/>
      <c r="CV76" s="921"/>
      <c r="CW76" s="919"/>
      <c r="CX76" s="920"/>
      <c r="CY76" s="920"/>
      <c r="CZ76" s="920"/>
      <c r="DA76" s="921"/>
      <c r="DB76" s="919"/>
      <c r="DC76" s="920"/>
      <c r="DD76" s="920"/>
      <c r="DE76" s="920"/>
      <c r="DF76" s="921"/>
      <c r="DG76" s="919"/>
      <c r="DH76" s="920"/>
      <c r="DI76" s="920"/>
      <c r="DJ76" s="920"/>
      <c r="DK76" s="921"/>
      <c r="DL76" s="919"/>
      <c r="DM76" s="920"/>
      <c r="DN76" s="920"/>
      <c r="DO76" s="920"/>
      <c r="DP76" s="921"/>
      <c r="DQ76" s="919"/>
      <c r="DR76" s="920"/>
      <c r="DS76" s="920"/>
      <c r="DT76" s="920"/>
      <c r="DU76" s="921"/>
      <c r="DV76" s="916"/>
      <c r="DW76" s="917"/>
      <c r="DX76" s="917"/>
      <c r="DY76" s="917"/>
      <c r="DZ76" s="918"/>
      <c r="EA76" s="226"/>
    </row>
    <row r="77" spans="1:131" s="227" customFormat="1" ht="26.25" customHeight="1" x14ac:dyDescent="0.15">
      <c r="A77" s="241">
        <v>10</v>
      </c>
      <c r="B77" s="932" t="s">
        <v>570</v>
      </c>
      <c r="C77" s="933"/>
      <c r="D77" s="933"/>
      <c r="E77" s="933"/>
      <c r="F77" s="933"/>
      <c r="G77" s="933"/>
      <c r="H77" s="933"/>
      <c r="I77" s="933"/>
      <c r="J77" s="933"/>
      <c r="K77" s="933"/>
      <c r="L77" s="933"/>
      <c r="M77" s="933"/>
      <c r="N77" s="933"/>
      <c r="O77" s="933"/>
      <c r="P77" s="934"/>
      <c r="Q77" s="938">
        <v>146276</v>
      </c>
      <c r="R77" s="939"/>
      <c r="S77" s="939"/>
      <c r="T77" s="939"/>
      <c r="U77" s="889"/>
      <c r="V77" s="940">
        <v>142795</v>
      </c>
      <c r="W77" s="939"/>
      <c r="X77" s="939"/>
      <c r="Y77" s="939"/>
      <c r="Z77" s="889"/>
      <c r="AA77" s="940">
        <v>3481</v>
      </c>
      <c r="AB77" s="939"/>
      <c r="AC77" s="939"/>
      <c r="AD77" s="939"/>
      <c r="AE77" s="889"/>
      <c r="AF77" s="940">
        <v>3481</v>
      </c>
      <c r="AG77" s="939"/>
      <c r="AH77" s="939"/>
      <c r="AI77" s="939"/>
      <c r="AJ77" s="889"/>
      <c r="AK77" s="890" t="s">
        <v>578</v>
      </c>
      <c r="AL77" s="890"/>
      <c r="AM77" s="890"/>
      <c r="AN77" s="890"/>
      <c r="AO77" s="890"/>
      <c r="AP77" s="890" t="s">
        <v>578</v>
      </c>
      <c r="AQ77" s="890"/>
      <c r="AR77" s="890"/>
      <c r="AS77" s="890"/>
      <c r="AT77" s="890"/>
      <c r="AU77" s="890" t="s">
        <v>578</v>
      </c>
      <c r="AV77" s="890"/>
      <c r="AW77" s="890"/>
      <c r="AX77" s="890"/>
      <c r="AY77" s="890"/>
      <c r="AZ77" s="936" t="s">
        <v>573</v>
      </c>
      <c r="BA77" s="936"/>
      <c r="BB77" s="936"/>
      <c r="BC77" s="936"/>
      <c r="BD77" s="937"/>
      <c r="BE77" s="245"/>
      <c r="BF77" s="245"/>
      <c r="BG77" s="245"/>
      <c r="BH77" s="245"/>
      <c r="BI77" s="245"/>
      <c r="BJ77" s="245"/>
      <c r="BK77" s="245"/>
      <c r="BL77" s="245"/>
      <c r="BM77" s="245"/>
      <c r="BN77" s="245"/>
      <c r="BO77" s="245"/>
      <c r="BP77" s="245"/>
      <c r="BQ77" s="242">
        <v>71</v>
      </c>
      <c r="BR77" s="247"/>
      <c r="BS77" s="922"/>
      <c r="BT77" s="923"/>
      <c r="BU77" s="923"/>
      <c r="BV77" s="923"/>
      <c r="BW77" s="923"/>
      <c r="BX77" s="923"/>
      <c r="BY77" s="923"/>
      <c r="BZ77" s="923"/>
      <c r="CA77" s="923"/>
      <c r="CB77" s="923"/>
      <c r="CC77" s="923"/>
      <c r="CD77" s="923"/>
      <c r="CE77" s="923"/>
      <c r="CF77" s="923"/>
      <c r="CG77" s="924"/>
      <c r="CH77" s="919"/>
      <c r="CI77" s="920"/>
      <c r="CJ77" s="920"/>
      <c r="CK77" s="920"/>
      <c r="CL77" s="921"/>
      <c r="CM77" s="919"/>
      <c r="CN77" s="920"/>
      <c r="CO77" s="920"/>
      <c r="CP77" s="920"/>
      <c r="CQ77" s="921"/>
      <c r="CR77" s="919"/>
      <c r="CS77" s="920"/>
      <c r="CT77" s="920"/>
      <c r="CU77" s="920"/>
      <c r="CV77" s="921"/>
      <c r="CW77" s="919"/>
      <c r="CX77" s="920"/>
      <c r="CY77" s="920"/>
      <c r="CZ77" s="920"/>
      <c r="DA77" s="921"/>
      <c r="DB77" s="919"/>
      <c r="DC77" s="920"/>
      <c r="DD77" s="920"/>
      <c r="DE77" s="920"/>
      <c r="DF77" s="921"/>
      <c r="DG77" s="919"/>
      <c r="DH77" s="920"/>
      <c r="DI77" s="920"/>
      <c r="DJ77" s="920"/>
      <c r="DK77" s="921"/>
      <c r="DL77" s="919"/>
      <c r="DM77" s="920"/>
      <c r="DN77" s="920"/>
      <c r="DO77" s="920"/>
      <c r="DP77" s="921"/>
      <c r="DQ77" s="919"/>
      <c r="DR77" s="920"/>
      <c r="DS77" s="920"/>
      <c r="DT77" s="920"/>
      <c r="DU77" s="921"/>
      <c r="DV77" s="916"/>
      <c r="DW77" s="917"/>
      <c r="DX77" s="917"/>
      <c r="DY77" s="917"/>
      <c r="DZ77" s="918"/>
      <c r="EA77" s="226"/>
    </row>
    <row r="78" spans="1:131" s="227" customFormat="1" ht="26.25" customHeight="1" x14ac:dyDescent="0.15">
      <c r="A78" s="241">
        <v>11</v>
      </c>
      <c r="B78" s="932"/>
      <c r="C78" s="933"/>
      <c r="D78" s="933"/>
      <c r="E78" s="933"/>
      <c r="F78" s="933"/>
      <c r="G78" s="933"/>
      <c r="H78" s="933"/>
      <c r="I78" s="933"/>
      <c r="J78" s="933"/>
      <c r="K78" s="933"/>
      <c r="L78" s="933"/>
      <c r="M78" s="933"/>
      <c r="N78" s="933"/>
      <c r="O78" s="933"/>
      <c r="P78" s="934"/>
      <c r="Q78" s="935"/>
      <c r="R78" s="890"/>
      <c r="S78" s="890"/>
      <c r="T78" s="890"/>
      <c r="U78" s="890"/>
      <c r="V78" s="890"/>
      <c r="W78" s="890"/>
      <c r="X78" s="890"/>
      <c r="Y78" s="890"/>
      <c r="Z78" s="890"/>
      <c r="AA78" s="890"/>
      <c r="AB78" s="890"/>
      <c r="AC78" s="890"/>
      <c r="AD78" s="890"/>
      <c r="AE78" s="890"/>
      <c r="AF78" s="890"/>
      <c r="AG78" s="890"/>
      <c r="AH78" s="890"/>
      <c r="AI78" s="890"/>
      <c r="AJ78" s="890"/>
      <c r="AK78" s="890"/>
      <c r="AL78" s="890"/>
      <c r="AM78" s="890"/>
      <c r="AN78" s="890"/>
      <c r="AO78" s="890"/>
      <c r="AP78" s="890"/>
      <c r="AQ78" s="890"/>
      <c r="AR78" s="890"/>
      <c r="AS78" s="890"/>
      <c r="AT78" s="890"/>
      <c r="AU78" s="890"/>
      <c r="AV78" s="890"/>
      <c r="AW78" s="890"/>
      <c r="AX78" s="890"/>
      <c r="AY78" s="890"/>
      <c r="AZ78" s="936"/>
      <c r="BA78" s="936"/>
      <c r="BB78" s="936"/>
      <c r="BC78" s="936"/>
      <c r="BD78" s="937"/>
      <c r="BE78" s="245"/>
      <c r="BF78" s="245"/>
      <c r="BG78" s="245"/>
      <c r="BH78" s="245"/>
      <c r="BI78" s="245"/>
      <c r="BJ78" s="248"/>
      <c r="BK78" s="248"/>
      <c r="BL78" s="248"/>
      <c r="BM78" s="248"/>
      <c r="BN78" s="248"/>
      <c r="BO78" s="245"/>
      <c r="BP78" s="245"/>
      <c r="BQ78" s="242">
        <v>72</v>
      </c>
      <c r="BR78" s="247"/>
      <c r="BS78" s="922"/>
      <c r="BT78" s="923"/>
      <c r="BU78" s="923"/>
      <c r="BV78" s="923"/>
      <c r="BW78" s="923"/>
      <c r="BX78" s="923"/>
      <c r="BY78" s="923"/>
      <c r="BZ78" s="923"/>
      <c r="CA78" s="923"/>
      <c r="CB78" s="923"/>
      <c r="CC78" s="923"/>
      <c r="CD78" s="923"/>
      <c r="CE78" s="923"/>
      <c r="CF78" s="923"/>
      <c r="CG78" s="924"/>
      <c r="CH78" s="919"/>
      <c r="CI78" s="920"/>
      <c r="CJ78" s="920"/>
      <c r="CK78" s="920"/>
      <c r="CL78" s="921"/>
      <c r="CM78" s="919"/>
      <c r="CN78" s="920"/>
      <c r="CO78" s="920"/>
      <c r="CP78" s="920"/>
      <c r="CQ78" s="921"/>
      <c r="CR78" s="919"/>
      <c r="CS78" s="920"/>
      <c r="CT78" s="920"/>
      <c r="CU78" s="920"/>
      <c r="CV78" s="921"/>
      <c r="CW78" s="919"/>
      <c r="CX78" s="920"/>
      <c r="CY78" s="920"/>
      <c r="CZ78" s="920"/>
      <c r="DA78" s="921"/>
      <c r="DB78" s="919"/>
      <c r="DC78" s="920"/>
      <c r="DD78" s="920"/>
      <c r="DE78" s="920"/>
      <c r="DF78" s="921"/>
      <c r="DG78" s="919"/>
      <c r="DH78" s="920"/>
      <c r="DI78" s="920"/>
      <c r="DJ78" s="920"/>
      <c r="DK78" s="921"/>
      <c r="DL78" s="919"/>
      <c r="DM78" s="920"/>
      <c r="DN78" s="920"/>
      <c r="DO78" s="920"/>
      <c r="DP78" s="921"/>
      <c r="DQ78" s="919"/>
      <c r="DR78" s="920"/>
      <c r="DS78" s="920"/>
      <c r="DT78" s="920"/>
      <c r="DU78" s="921"/>
      <c r="DV78" s="916"/>
      <c r="DW78" s="917"/>
      <c r="DX78" s="917"/>
      <c r="DY78" s="917"/>
      <c r="DZ78" s="918"/>
      <c r="EA78" s="226"/>
    </row>
    <row r="79" spans="1:131" s="227" customFormat="1" ht="26.25" customHeight="1" x14ac:dyDescent="0.15">
      <c r="A79" s="241">
        <v>12</v>
      </c>
      <c r="B79" s="932"/>
      <c r="C79" s="933"/>
      <c r="D79" s="933"/>
      <c r="E79" s="933"/>
      <c r="F79" s="933"/>
      <c r="G79" s="933"/>
      <c r="H79" s="933"/>
      <c r="I79" s="933"/>
      <c r="J79" s="933"/>
      <c r="K79" s="933"/>
      <c r="L79" s="933"/>
      <c r="M79" s="933"/>
      <c r="N79" s="933"/>
      <c r="O79" s="933"/>
      <c r="P79" s="934"/>
      <c r="Q79" s="935"/>
      <c r="R79" s="890"/>
      <c r="S79" s="890"/>
      <c r="T79" s="890"/>
      <c r="U79" s="890"/>
      <c r="V79" s="890"/>
      <c r="W79" s="890"/>
      <c r="X79" s="890"/>
      <c r="Y79" s="890"/>
      <c r="Z79" s="890"/>
      <c r="AA79" s="890"/>
      <c r="AB79" s="890"/>
      <c r="AC79" s="890"/>
      <c r="AD79" s="890"/>
      <c r="AE79" s="890"/>
      <c r="AF79" s="890"/>
      <c r="AG79" s="890"/>
      <c r="AH79" s="890"/>
      <c r="AI79" s="890"/>
      <c r="AJ79" s="890"/>
      <c r="AK79" s="890"/>
      <c r="AL79" s="890"/>
      <c r="AM79" s="890"/>
      <c r="AN79" s="890"/>
      <c r="AO79" s="890"/>
      <c r="AP79" s="890"/>
      <c r="AQ79" s="890"/>
      <c r="AR79" s="890"/>
      <c r="AS79" s="890"/>
      <c r="AT79" s="890"/>
      <c r="AU79" s="890"/>
      <c r="AV79" s="890"/>
      <c r="AW79" s="890"/>
      <c r="AX79" s="890"/>
      <c r="AY79" s="890"/>
      <c r="AZ79" s="936"/>
      <c r="BA79" s="936"/>
      <c r="BB79" s="936"/>
      <c r="BC79" s="936"/>
      <c r="BD79" s="937"/>
      <c r="BE79" s="245"/>
      <c r="BF79" s="245"/>
      <c r="BG79" s="245"/>
      <c r="BH79" s="245"/>
      <c r="BI79" s="245"/>
      <c r="BJ79" s="248"/>
      <c r="BK79" s="248"/>
      <c r="BL79" s="248"/>
      <c r="BM79" s="248"/>
      <c r="BN79" s="248"/>
      <c r="BO79" s="245"/>
      <c r="BP79" s="245"/>
      <c r="BQ79" s="242">
        <v>73</v>
      </c>
      <c r="BR79" s="247"/>
      <c r="BS79" s="922"/>
      <c r="BT79" s="923"/>
      <c r="BU79" s="923"/>
      <c r="BV79" s="923"/>
      <c r="BW79" s="923"/>
      <c r="BX79" s="923"/>
      <c r="BY79" s="923"/>
      <c r="BZ79" s="923"/>
      <c r="CA79" s="923"/>
      <c r="CB79" s="923"/>
      <c r="CC79" s="923"/>
      <c r="CD79" s="923"/>
      <c r="CE79" s="923"/>
      <c r="CF79" s="923"/>
      <c r="CG79" s="924"/>
      <c r="CH79" s="919"/>
      <c r="CI79" s="920"/>
      <c r="CJ79" s="920"/>
      <c r="CK79" s="920"/>
      <c r="CL79" s="921"/>
      <c r="CM79" s="919"/>
      <c r="CN79" s="920"/>
      <c r="CO79" s="920"/>
      <c r="CP79" s="920"/>
      <c r="CQ79" s="921"/>
      <c r="CR79" s="919"/>
      <c r="CS79" s="920"/>
      <c r="CT79" s="920"/>
      <c r="CU79" s="920"/>
      <c r="CV79" s="921"/>
      <c r="CW79" s="919"/>
      <c r="CX79" s="920"/>
      <c r="CY79" s="920"/>
      <c r="CZ79" s="920"/>
      <c r="DA79" s="921"/>
      <c r="DB79" s="919"/>
      <c r="DC79" s="920"/>
      <c r="DD79" s="920"/>
      <c r="DE79" s="920"/>
      <c r="DF79" s="921"/>
      <c r="DG79" s="919"/>
      <c r="DH79" s="920"/>
      <c r="DI79" s="920"/>
      <c r="DJ79" s="920"/>
      <c r="DK79" s="921"/>
      <c r="DL79" s="919"/>
      <c r="DM79" s="920"/>
      <c r="DN79" s="920"/>
      <c r="DO79" s="920"/>
      <c r="DP79" s="921"/>
      <c r="DQ79" s="919"/>
      <c r="DR79" s="920"/>
      <c r="DS79" s="920"/>
      <c r="DT79" s="920"/>
      <c r="DU79" s="921"/>
      <c r="DV79" s="916"/>
      <c r="DW79" s="917"/>
      <c r="DX79" s="917"/>
      <c r="DY79" s="917"/>
      <c r="DZ79" s="918"/>
      <c r="EA79" s="226"/>
    </row>
    <row r="80" spans="1:131" s="227" customFormat="1" ht="26.25" customHeight="1" x14ac:dyDescent="0.15">
      <c r="A80" s="241">
        <v>13</v>
      </c>
      <c r="B80" s="932"/>
      <c r="C80" s="933"/>
      <c r="D80" s="933"/>
      <c r="E80" s="933"/>
      <c r="F80" s="933"/>
      <c r="G80" s="933"/>
      <c r="H80" s="933"/>
      <c r="I80" s="933"/>
      <c r="J80" s="933"/>
      <c r="K80" s="933"/>
      <c r="L80" s="933"/>
      <c r="M80" s="933"/>
      <c r="N80" s="933"/>
      <c r="O80" s="933"/>
      <c r="P80" s="934"/>
      <c r="Q80" s="935"/>
      <c r="R80" s="890"/>
      <c r="S80" s="890"/>
      <c r="T80" s="890"/>
      <c r="U80" s="890"/>
      <c r="V80" s="890"/>
      <c r="W80" s="890"/>
      <c r="X80" s="890"/>
      <c r="Y80" s="890"/>
      <c r="Z80" s="890"/>
      <c r="AA80" s="890"/>
      <c r="AB80" s="890"/>
      <c r="AC80" s="890"/>
      <c r="AD80" s="890"/>
      <c r="AE80" s="890"/>
      <c r="AF80" s="890"/>
      <c r="AG80" s="890"/>
      <c r="AH80" s="890"/>
      <c r="AI80" s="890"/>
      <c r="AJ80" s="890"/>
      <c r="AK80" s="890"/>
      <c r="AL80" s="890"/>
      <c r="AM80" s="890"/>
      <c r="AN80" s="890"/>
      <c r="AO80" s="890"/>
      <c r="AP80" s="890"/>
      <c r="AQ80" s="890"/>
      <c r="AR80" s="890"/>
      <c r="AS80" s="890"/>
      <c r="AT80" s="890"/>
      <c r="AU80" s="890"/>
      <c r="AV80" s="890"/>
      <c r="AW80" s="890"/>
      <c r="AX80" s="890"/>
      <c r="AY80" s="890"/>
      <c r="AZ80" s="936"/>
      <c r="BA80" s="936"/>
      <c r="BB80" s="936"/>
      <c r="BC80" s="936"/>
      <c r="BD80" s="937"/>
      <c r="BE80" s="245"/>
      <c r="BF80" s="245"/>
      <c r="BG80" s="245"/>
      <c r="BH80" s="245"/>
      <c r="BI80" s="245"/>
      <c r="BJ80" s="245"/>
      <c r="BK80" s="245"/>
      <c r="BL80" s="245"/>
      <c r="BM80" s="245"/>
      <c r="BN80" s="245"/>
      <c r="BO80" s="245"/>
      <c r="BP80" s="245"/>
      <c r="BQ80" s="242">
        <v>74</v>
      </c>
      <c r="BR80" s="247"/>
      <c r="BS80" s="922"/>
      <c r="BT80" s="923"/>
      <c r="BU80" s="923"/>
      <c r="BV80" s="923"/>
      <c r="BW80" s="923"/>
      <c r="BX80" s="923"/>
      <c r="BY80" s="923"/>
      <c r="BZ80" s="923"/>
      <c r="CA80" s="923"/>
      <c r="CB80" s="923"/>
      <c r="CC80" s="923"/>
      <c r="CD80" s="923"/>
      <c r="CE80" s="923"/>
      <c r="CF80" s="923"/>
      <c r="CG80" s="924"/>
      <c r="CH80" s="919"/>
      <c r="CI80" s="920"/>
      <c r="CJ80" s="920"/>
      <c r="CK80" s="920"/>
      <c r="CL80" s="921"/>
      <c r="CM80" s="919"/>
      <c r="CN80" s="920"/>
      <c r="CO80" s="920"/>
      <c r="CP80" s="920"/>
      <c r="CQ80" s="921"/>
      <c r="CR80" s="919"/>
      <c r="CS80" s="920"/>
      <c r="CT80" s="920"/>
      <c r="CU80" s="920"/>
      <c r="CV80" s="921"/>
      <c r="CW80" s="919"/>
      <c r="CX80" s="920"/>
      <c r="CY80" s="920"/>
      <c r="CZ80" s="920"/>
      <c r="DA80" s="921"/>
      <c r="DB80" s="919"/>
      <c r="DC80" s="920"/>
      <c r="DD80" s="920"/>
      <c r="DE80" s="920"/>
      <c r="DF80" s="921"/>
      <c r="DG80" s="919"/>
      <c r="DH80" s="920"/>
      <c r="DI80" s="920"/>
      <c r="DJ80" s="920"/>
      <c r="DK80" s="921"/>
      <c r="DL80" s="919"/>
      <c r="DM80" s="920"/>
      <c r="DN80" s="920"/>
      <c r="DO80" s="920"/>
      <c r="DP80" s="921"/>
      <c r="DQ80" s="919"/>
      <c r="DR80" s="920"/>
      <c r="DS80" s="920"/>
      <c r="DT80" s="920"/>
      <c r="DU80" s="921"/>
      <c r="DV80" s="916"/>
      <c r="DW80" s="917"/>
      <c r="DX80" s="917"/>
      <c r="DY80" s="917"/>
      <c r="DZ80" s="918"/>
      <c r="EA80" s="226"/>
    </row>
    <row r="81" spans="1:131" s="227" customFormat="1" ht="26.25" customHeight="1" x14ac:dyDescent="0.15">
      <c r="A81" s="241">
        <v>14</v>
      </c>
      <c r="B81" s="932"/>
      <c r="C81" s="933"/>
      <c r="D81" s="933"/>
      <c r="E81" s="933"/>
      <c r="F81" s="933"/>
      <c r="G81" s="933"/>
      <c r="H81" s="933"/>
      <c r="I81" s="933"/>
      <c r="J81" s="933"/>
      <c r="K81" s="933"/>
      <c r="L81" s="933"/>
      <c r="M81" s="933"/>
      <c r="N81" s="933"/>
      <c r="O81" s="933"/>
      <c r="P81" s="934"/>
      <c r="Q81" s="935"/>
      <c r="R81" s="890"/>
      <c r="S81" s="890"/>
      <c r="T81" s="890"/>
      <c r="U81" s="890"/>
      <c r="V81" s="890"/>
      <c r="W81" s="890"/>
      <c r="X81" s="890"/>
      <c r="Y81" s="890"/>
      <c r="Z81" s="890"/>
      <c r="AA81" s="890"/>
      <c r="AB81" s="890"/>
      <c r="AC81" s="890"/>
      <c r="AD81" s="890"/>
      <c r="AE81" s="890"/>
      <c r="AF81" s="890"/>
      <c r="AG81" s="890"/>
      <c r="AH81" s="890"/>
      <c r="AI81" s="890"/>
      <c r="AJ81" s="890"/>
      <c r="AK81" s="890"/>
      <c r="AL81" s="890"/>
      <c r="AM81" s="890"/>
      <c r="AN81" s="890"/>
      <c r="AO81" s="890"/>
      <c r="AP81" s="890"/>
      <c r="AQ81" s="890"/>
      <c r="AR81" s="890"/>
      <c r="AS81" s="890"/>
      <c r="AT81" s="890"/>
      <c r="AU81" s="890"/>
      <c r="AV81" s="890"/>
      <c r="AW81" s="890"/>
      <c r="AX81" s="890"/>
      <c r="AY81" s="890"/>
      <c r="AZ81" s="936"/>
      <c r="BA81" s="936"/>
      <c r="BB81" s="936"/>
      <c r="BC81" s="936"/>
      <c r="BD81" s="937"/>
      <c r="BE81" s="245"/>
      <c r="BF81" s="245"/>
      <c r="BG81" s="245"/>
      <c r="BH81" s="245"/>
      <c r="BI81" s="245"/>
      <c r="BJ81" s="245"/>
      <c r="BK81" s="245"/>
      <c r="BL81" s="245"/>
      <c r="BM81" s="245"/>
      <c r="BN81" s="245"/>
      <c r="BO81" s="245"/>
      <c r="BP81" s="245"/>
      <c r="BQ81" s="242">
        <v>75</v>
      </c>
      <c r="BR81" s="247"/>
      <c r="BS81" s="922"/>
      <c r="BT81" s="923"/>
      <c r="BU81" s="923"/>
      <c r="BV81" s="923"/>
      <c r="BW81" s="923"/>
      <c r="BX81" s="923"/>
      <c r="BY81" s="923"/>
      <c r="BZ81" s="923"/>
      <c r="CA81" s="923"/>
      <c r="CB81" s="923"/>
      <c r="CC81" s="923"/>
      <c r="CD81" s="923"/>
      <c r="CE81" s="923"/>
      <c r="CF81" s="923"/>
      <c r="CG81" s="924"/>
      <c r="CH81" s="919"/>
      <c r="CI81" s="920"/>
      <c r="CJ81" s="920"/>
      <c r="CK81" s="920"/>
      <c r="CL81" s="921"/>
      <c r="CM81" s="919"/>
      <c r="CN81" s="920"/>
      <c r="CO81" s="920"/>
      <c r="CP81" s="920"/>
      <c r="CQ81" s="921"/>
      <c r="CR81" s="919"/>
      <c r="CS81" s="920"/>
      <c r="CT81" s="920"/>
      <c r="CU81" s="920"/>
      <c r="CV81" s="921"/>
      <c r="CW81" s="919"/>
      <c r="CX81" s="920"/>
      <c r="CY81" s="920"/>
      <c r="CZ81" s="920"/>
      <c r="DA81" s="921"/>
      <c r="DB81" s="919"/>
      <c r="DC81" s="920"/>
      <c r="DD81" s="920"/>
      <c r="DE81" s="920"/>
      <c r="DF81" s="921"/>
      <c r="DG81" s="919"/>
      <c r="DH81" s="920"/>
      <c r="DI81" s="920"/>
      <c r="DJ81" s="920"/>
      <c r="DK81" s="921"/>
      <c r="DL81" s="919"/>
      <c r="DM81" s="920"/>
      <c r="DN81" s="920"/>
      <c r="DO81" s="920"/>
      <c r="DP81" s="921"/>
      <c r="DQ81" s="919"/>
      <c r="DR81" s="920"/>
      <c r="DS81" s="920"/>
      <c r="DT81" s="920"/>
      <c r="DU81" s="921"/>
      <c r="DV81" s="916"/>
      <c r="DW81" s="917"/>
      <c r="DX81" s="917"/>
      <c r="DY81" s="917"/>
      <c r="DZ81" s="918"/>
      <c r="EA81" s="226"/>
    </row>
    <row r="82" spans="1:131" s="227" customFormat="1" ht="26.25" customHeight="1" x14ac:dyDescent="0.15">
      <c r="A82" s="241">
        <v>15</v>
      </c>
      <c r="B82" s="932"/>
      <c r="C82" s="933"/>
      <c r="D82" s="933"/>
      <c r="E82" s="933"/>
      <c r="F82" s="933"/>
      <c r="G82" s="933"/>
      <c r="H82" s="933"/>
      <c r="I82" s="933"/>
      <c r="J82" s="933"/>
      <c r="K82" s="933"/>
      <c r="L82" s="933"/>
      <c r="M82" s="933"/>
      <c r="N82" s="933"/>
      <c r="O82" s="933"/>
      <c r="P82" s="934"/>
      <c r="Q82" s="935"/>
      <c r="R82" s="890"/>
      <c r="S82" s="890"/>
      <c r="T82" s="890"/>
      <c r="U82" s="890"/>
      <c r="V82" s="890"/>
      <c r="W82" s="890"/>
      <c r="X82" s="890"/>
      <c r="Y82" s="890"/>
      <c r="Z82" s="890"/>
      <c r="AA82" s="890"/>
      <c r="AB82" s="890"/>
      <c r="AC82" s="890"/>
      <c r="AD82" s="890"/>
      <c r="AE82" s="890"/>
      <c r="AF82" s="890"/>
      <c r="AG82" s="890"/>
      <c r="AH82" s="890"/>
      <c r="AI82" s="890"/>
      <c r="AJ82" s="890"/>
      <c r="AK82" s="890"/>
      <c r="AL82" s="890"/>
      <c r="AM82" s="890"/>
      <c r="AN82" s="890"/>
      <c r="AO82" s="890"/>
      <c r="AP82" s="890"/>
      <c r="AQ82" s="890"/>
      <c r="AR82" s="890"/>
      <c r="AS82" s="890"/>
      <c r="AT82" s="890"/>
      <c r="AU82" s="890"/>
      <c r="AV82" s="890"/>
      <c r="AW82" s="890"/>
      <c r="AX82" s="890"/>
      <c r="AY82" s="890"/>
      <c r="AZ82" s="936"/>
      <c r="BA82" s="936"/>
      <c r="BB82" s="936"/>
      <c r="BC82" s="936"/>
      <c r="BD82" s="937"/>
      <c r="BE82" s="245"/>
      <c r="BF82" s="245"/>
      <c r="BG82" s="245"/>
      <c r="BH82" s="245"/>
      <c r="BI82" s="245"/>
      <c r="BJ82" s="245"/>
      <c r="BK82" s="245"/>
      <c r="BL82" s="245"/>
      <c r="BM82" s="245"/>
      <c r="BN82" s="245"/>
      <c r="BO82" s="245"/>
      <c r="BP82" s="245"/>
      <c r="BQ82" s="242">
        <v>76</v>
      </c>
      <c r="BR82" s="247"/>
      <c r="BS82" s="922"/>
      <c r="BT82" s="923"/>
      <c r="BU82" s="923"/>
      <c r="BV82" s="923"/>
      <c r="BW82" s="923"/>
      <c r="BX82" s="923"/>
      <c r="BY82" s="923"/>
      <c r="BZ82" s="923"/>
      <c r="CA82" s="923"/>
      <c r="CB82" s="923"/>
      <c r="CC82" s="923"/>
      <c r="CD82" s="923"/>
      <c r="CE82" s="923"/>
      <c r="CF82" s="923"/>
      <c r="CG82" s="924"/>
      <c r="CH82" s="919"/>
      <c r="CI82" s="920"/>
      <c r="CJ82" s="920"/>
      <c r="CK82" s="920"/>
      <c r="CL82" s="921"/>
      <c r="CM82" s="919"/>
      <c r="CN82" s="920"/>
      <c r="CO82" s="920"/>
      <c r="CP82" s="920"/>
      <c r="CQ82" s="921"/>
      <c r="CR82" s="919"/>
      <c r="CS82" s="920"/>
      <c r="CT82" s="920"/>
      <c r="CU82" s="920"/>
      <c r="CV82" s="921"/>
      <c r="CW82" s="919"/>
      <c r="CX82" s="920"/>
      <c r="CY82" s="920"/>
      <c r="CZ82" s="920"/>
      <c r="DA82" s="921"/>
      <c r="DB82" s="919"/>
      <c r="DC82" s="920"/>
      <c r="DD82" s="920"/>
      <c r="DE82" s="920"/>
      <c r="DF82" s="921"/>
      <c r="DG82" s="919"/>
      <c r="DH82" s="920"/>
      <c r="DI82" s="920"/>
      <c r="DJ82" s="920"/>
      <c r="DK82" s="921"/>
      <c r="DL82" s="919"/>
      <c r="DM82" s="920"/>
      <c r="DN82" s="920"/>
      <c r="DO82" s="920"/>
      <c r="DP82" s="921"/>
      <c r="DQ82" s="919"/>
      <c r="DR82" s="920"/>
      <c r="DS82" s="920"/>
      <c r="DT82" s="920"/>
      <c r="DU82" s="921"/>
      <c r="DV82" s="916"/>
      <c r="DW82" s="917"/>
      <c r="DX82" s="917"/>
      <c r="DY82" s="917"/>
      <c r="DZ82" s="918"/>
      <c r="EA82" s="226"/>
    </row>
    <row r="83" spans="1:131" s="227" customFormat="1" ht="26.25" customHeight="1" x14ac:dyDescent="0.15">
      <c r="A83" s="241">
        <v>16</v>
      </c>
      <c r="B83" s="932"/>
      <c r="C83" s="933"/>
      <c r="D83" s="933"/>
      <c r="E83" s="933"/>
      <c r="F83" s="933"/>
      <c r="G83" s="933"/>
      <c r="H83" s="933"/>
      <c r="I83" s="933"/>
      <c r="J83" s="933"/>
      <c r="K83" s="933"/>
      <c r="L83" s="933"/>
      <c r="M83" s="933"/>
      <c r="N83" s="933"/>
      <c r="O83" s="933"/>
      <c r="P83" s="934"/>
      <c r="Q83" s="935"/>
      <c r="R83" s="890"/>
      <c r="S83" s="890"/>
      <c r="T83" s="890"/>
      <c r="U83" s="890"/>
      <c r="V83" s="890"/>
      <c r="W83" s="890"/>
      <c r="X83" s="890"/>
      <c r="Y83" s="890"/>
      <c r="Z83" s="890"/>
      <c r="AA83" s="890"/>
      <c r="AB83" s="890"/>
      <c r="AC83" s="890"/>
      <c r="AD83" s="890"/>
      <c r="AE83" s="890"/>
      <c r="AF83" s="890"/>
      <c r="AG83" s="890"/>
      <c r="AH83" s="890"/>
      <c r="AI83" s="890"/>
      <c r="AJ83" s="890"/>
      <c r="AK83" s="890"/>
      <c r="AL83" s="890"/>
      <c r="AM83" s="890"/>
      <c r="AN83" s="890"/>
      <c r="AO83" s="890"/>
      <c r="AP83" s="890"/>
      <c r="AQ83" s="890"/>
      <c r="AR83" s="890"/>
      <c r="AS83" s="890"/>
      <c r="AT83" s="890"/>
      <c r="AU83" s="890"/>
      <c r="AV83" s="890"/>
      <c r="AW83" s="890"/>
      <c r="AX83" s="890"/>
      <c r="AY83" s="890"/>
      <c r="AZ83" s="936"/>
      <c r="BA83" s="936"/>
      <c r="BB83" s="936"/>
      <c r="BC83" s="936"/>
      <c r="BD83" s="937"/>
      <c r="BE83" s="245"/>
      <c r="BF83" s="245"/>
      <c r="BG83" s="245"/>
      <c r="BH83" s="245"/>
      <c r="BI83" s="245"/>
      <c r="BJ83" s="245"/>
      <c r="BK83" s="245"/>
      <c r="BL83" s="245"/>
      <c r="BM83" s="245"/>
      <c r="BN83" s="245"/>
      <c r="BO83" s="245"/>
      <c r="BP83" s="245"/>
      <c r="BQ83" s="242">
        <v>77</v>
      </c>
      <c r="BR83" s="247"/>
      <c r="BS83" s="922"/>
      <c r="BT83" s="923"/>
      <c r="BU83" s="923"/>
      <c r="BV83" s="923"/>
      <c r="BW83" s="923"/>
      <c r="BX83" s="923"/>
      <c r="BY83" s="923"/>
      <c r="BZ83" s="923"/>
      <c r="CA83" s="923"/>
      <c r="CB83" s="923"/>
      <c r="CC83" s="923"/>
      <c r="CD83" s="923"/>
      <c r="CE83" s="923"/>
      <c r="CF83" s="923"/>
      <c r="CG83" s="924"/>
      <c r="CH83" s="919"/>
      <c r="CI83" s="920"/>
      <c r="CJ83" s="920"/>
      <c r="CK83" s="920"/>
      <c r="CL83" s="921"/>
      <c r="CM83" s="919"/>
      <c r="CN83" s="920"/>
      <c r="CO83" s="920"/>
      <c r="CP83" s="920"/>
      <c r="CQ83" s="921"/>
      <c r="CR83" s="919"/>
      <c r="CS83" s="920"/>
      <c r="CT83" s="920"/>
      <c r="CU83" s="920"/>
      <c r="CV83" s="921"/>
      <c r="CW83" s="919"/>
      <c r="CX83" s="920"/>
      <c r="CY83" s="920"/>
      <c r="CZ83" s="920"/>
      <c r="DA83" s="921"/>
      <c r="DB83" s="919"/>
      <c r="DC83" s="920"/>
      <c r="DD83" s="920"/>
      <c r="DE83" s="920"/>
      <c r="DF83" s="921"/>
      <c r="DG83" s="919"/>
      <c r="DH83" s="920"/>
      <c r="DI83" s="920"/>
      <c r="DJ83" s="920"/>
      <c r="DK83" s="921"/>
      <c r="DL83" s="919"/>
      <c r="DM83" s="920"/>
      <c r="DN83" s="920"/>
      <c r="DO83" s="920"/>
      <c r="DP83" s="921"/>
      <c r="DQ83" s="919"/>
      <c r="DR83" s="920"/>
      <c r="DS83" s="920"/>
      <c r="DT83" s="920"/>
      <c r="DU83" s="921"/>
      <c r="DV83" s="916"/>
      <c r="DW83" s="917"/>
      <c r="DX83" s="917"/>
      <c r="DY83" s="917"/>
      <c r="DZ83" s="918"/>
      <c r="EA83" s="226"/>
    </row>
    <row r="84" spans="1:131" s="227" customFormat="1" ht="26.25" customHeight="1" x14ac:dyDescent="0.15">
      <c r="A84" s="241">
        <v>17</v>
      </c>
      <c r="B84" s="932"/>
      <c r="C84" s="933"/>
      <c r="D84" s="933"/>
      <c r="E84" s="933"/>
      <c r="F84" s="933"/>
      <c r="G84" s="933"/>
      <c r="H84" s="933"/>
      <c r="I84" s="933"/>
      <c r="J84" s="933"/>
      <c r="K84" s="933"/>
      <c r="L84" s="933"/>
      <c r="M84" s="933"/>
      <c r="N84" s="933"/>
      <c r="O84" s="933"/>
      <c r="P84" s="934"/>
      <c r="Q84" s="935"/>
      <c r="R84" s="890"/>
      <c r="S84" s="890"/>
      <c r="T84" s="890"/>
      <c r="U84" s="890"/>
      <c r="V84" s="890"/>
      <c r="W84" s="890"/>
      <c r="X84" s="890"/>
      <c r="Y84" s="890"/>
      <c r="Z84" s="890"/>
      <c r="AA84" s="890"/>
      <c r="AB84" s="890"/>
      <c r="AC84" s="890"/>
      <c r="AD84" s="890"/>
      <c r="AE84" s="890"/>
      <c r="AF84" s="890"/>
      <c r="AG84" s="890"/>
      <c r="AH84" s="890"/>
      <c r="AI84" s="890"/>
      <c r="AJ84" s="890"/>
      <c r="AK84" s="890"/>
      <c r="AL84" s="890"/>
      <c r="AM84" s="890"/>
      <c r="AN84" s="890"/>
      <c r="AO84" s="890"/>
      <c r="AP84" s="890"/>
      <c r="AQ84" s="890"/>
      <c r="AR84" s="890"/>
      <c r="AS84" s="890"/>
      <c r="AT84" s="890"/>
      <c r="AU84" s="890"/>
      <c r="AV84" s="890"/>
      <c r="AW84" s="890"/>
      <c r="AX84" s="890"/>
      <c r="AY84" s="890"/>
      <c r="AZ84" s="936"/>
      <c r="BA84" s="936"/>
      <c r="BB84" s="936"/>
      <c r="BC84" s="936"/>
      <c r="BD84" s="937"/>
      <c r="BE84" s="245"/>
      <c r="BF84" s="245"/>
      <c r="BG84" s="245"/>
      <c r="BH84" s="245"/>
      <c r="BI84" s="245"/>
      <c r="BJ84" s="245"/>
      <c r="BK84" s="245"/>
      <c r="BL84" s="245"/>
      <c r="BM84" s="245"/>
      <c r="BN84" s="245"/>
      <c r="BO84" s="245"/>
      <c r="BP84" s="245"/>
      <c r="BQ84" s="242">
        <v>78</v>
      </c>
      <c r="BR84" s="247"/>
      <c r="BS84" s="922"/>
      <c r="BT84" s="923"/>
      <c r="BU84" s="923"/>
      <c r="BV84" s="923"/>
      <c r="BW84" s="923"/>
      <c r="BX84" s="923"/>
      <c r="BY84" s="923"/>
      <c r="BZ84" s="923"/>
      <c r="CA84" s="923"/>
      <c r="CB84" s="923"/>
      <c r="CC84" s="923"/>
      <c r="CD84" s="923"/>
      <c r="CE84" s="923"/>
      <c r="CF84" s="923"/>
      <c r="CG84" s="924"/>
      <c r="CH84" s="919"/>
      <c r="CI84" s="920"/>
      <c r="CJ84" s="920"/>
      <c r="CK84" s="920"/>
      <c r="CL84" s="921"/>
      <c r="CM84" s="919"/>
      <c r="CN84" s="920"/>
      <c r="CO84" s="920"/>
      <c r="CP84" s="920"/>
      <c r="CQ84" s="921"/>
      <c r="CR84" s="919"/>
      <c r="CS84" s="920"/>
      <c r="CT84" s="920"/>
      <c r="CU84" s="920"/>
      <c r="CV84" s="921"/>
      <c r="CW84" s="919"/>
      <c r="CX84" s="920"/>
      <c r="CY84" s="920"/>
      <c r="CZ84" s="920"/>
      <c r="DA84" s="921"/>
      <c r="DB84" s="919"/>
      <c r="DC84" s="920"/>
      <c r="DD84" s="920"/>
      <c r="DE84" s="920"/>
      <c r="DF84" s="921"/>
      <c r="DG84" s="919"/>
      <c r="DH84" s="920"/>
      <c r="DI84" s="920"/>
      <c r="DJ84" s="920"/>
      <c r="DK84" s="921"/>
      <c r="DL84" s="919"/>
      <c r="DM84" s="920"/>
      <c r="DN84" s="920"/>
      <c r="DO84" s="920"/>
      <c r="DP84" s="921"/>
      <c r="DQ84" s="919"/>
      <c r="DR84" s="920"/>
      <c r="DS84" s="920"/>
      <c r="DT84" s="920"/>
      <c r="DU84" s="921"/>
      <c r="DV84" s="916"/>
      <c r="DW84" s="917"/>
      <c r="DX84" s="917"/>
      <c r="DY84" s="917"/>
      <c r="DZ84" s="918"/>
      <c r="EA84" s="226"/>
    </row>
    <row r="85" spans="1:131" s="227" customFormat="1" ht="26.25" customHeight="1" x14ac:dyDescent="0.15">
      <c r="A85" s="241">
        <v>18</v>
      </c>
      <c r="B85" s="932"/>
      <c r="C85" s="933"/>
      <c r="D85" s="933"/>
      <c r="E85" s="933"/>
      <c r="F85" s="933"/>
      <c r="G85" s="933"/>
      <c r="H85" s="933"/>
      <c r="I85" s="933"/>
      <c r="J85" s="933"/>
      <c r="K85" s="933"/>
      <c r="L85" s="933"/>
      <c r="M85" s="933"/>
      <c r="N85" s="933"/>
      <c r="O85" s="933"/>
      <c r="P85" s="934"/>
      <c r="Q85" s="935"/>
      <c r="R85" s="890"/>
      <c r="S85" s="890"/>
      <c r="T85" s="890"/>
      <c r="U85" s="890"/>
      <c r="V85" s="890"/>
      <c r="W85" s="890"/>
      <c r="X85" s="890"/>
      <c r="Y85" s="890"/>
      <c r="Z85" s="890"/>
      <c r="AA85" s="890"/>
      <c r="AB85" s="890"/>
      <c r="AC85" s="890"/>
      <c r="AD85" s="890"/>
      <c r="AE85" s="890"/>
      <c r="AF85" s="890"/>
      <c r="AG85" s="890"/>
      <c r="AH85" s="890"/>
      <c r="AI85" s="890"/>
      <c r="AJ85" s="890"/>
      <c r="AK85" s="890"/>
      <c r="AL85" s="890"/>
      <c r="AM85" s="890"/>
      <c r="AN85" s="890"/>
      <c r="AO85" s="890"/>
      <c r="AP85" s="890"/>
      <c r="AQ85" s="890"/>
      <c r="AR85" s="890"/>
      <c r="AS85" s="890"/>
      <c r="AT85" s="890"/>
      <c r="AU85" s="890"/>
      <c r="AV85" s="890"/>
      <c r="AW85" s="890"/>
      <c r="AX85" s="890"/>
      <c r="AY85" s="890"/>
      <c r="AZ85" s="936"/>
      <c r="BA85" s="936"/>
      <c r="BB85" s="936"/>
      <c r="BC85" s="936"/>
      <c r="BD85" s="937"/>
      <c r="BE85" s="245"/>
      <c r="BF85" s="245"/>
      <c r="BG85" s="245"/>
      <c r="BH85" s="245"/>
      <c r="BI85" s="245"/>
      <c r="BJ85" s="245"/>
      <c r="BK85" s="245"/>
      <c r="BL85" s="245"/>
      <c r="BM85" s="245"/>
      <c r="BN85" s="245"/>
      <c r="BO85" s="245"/>
      <c r="BP85" s="245"/>
      <c r="BQ85" s="242">
        <v>79</v>
      </c>
      <c r="BR85" s="247"/>
      <c r="BS85" s="922"/>
      <c r="BT85" s="923"/>
      <c r="BU85" s="923"/>
      <c r="BV85" s="923"/>
      <c r="BW85" s="923"/>
      <c r="BX85" s="923"/>
      <c r="BY85" s="923"/>
      <c r="BZ85" s="923"/>
      <c r="CA85" s="923"/>
      <c r="CB85" s="923"/>
      <c r="CC85" s="923"/>
      <c r="CD85" s="923"/>
      <c r="CE85" s="923"/>
      <c r="CF85" s="923"/>
      <c r="CG85" s="924"/>
      <c r="CH85" s="919"/>
      <c r="CI85" s="920"/>
      <c r="CJ85" s="920"/>
      <c r="CK85" s="920"/>
      <c r="CL85" s="921"/>
      <c r="CM85" s="919"/>
      <c r="CN85" s="920"/>
      <c r="CO85" s="920"/>
      <c r="CP85" s="920"/>
      <c r="CQ85" s="921"/>
      <c r="CR85" s="919"/>
      <c r="CS85" s="920"/>
      <c r="CT85" s="920"/>
      <c r="CU85" s="920"/>
      <c r="CV85" s="921"/>
      <c r="CW85" s="919"/>
      <c r="CX85" s="920"/>
      <c r="CY85" s="920"/>
      <c r="CZ85" s="920"/>
      <c r="DA85" s="921"/>
      <c r="DB85" s="919"/>
      <c r="DC85" s="920"/>
      <c r="DD85" s="920"/>
      <c r="DE85" s="920"/>
      <c r="DF85" s="921"/>
      <c r="DG85" s="919"/>
      <c r="DH85" s="920"/>
      <c r="DI85" s="920"/>
      <c r="DJ85" s="920"/>
      <c r="DK85" s="921"/>
      <c r="DL85" s="919"/>
      <c r="DM85" s="920"/>
      <c r="DN85" s="920"/>
      <c r="DO85" s="920"/>
      <c r="DP85" s="921"/>
      <c r="DQ85" s="919"/>
      <c r="DR85" s="920"/>
      <c r="DS85" s="920"/>
      <c r="DT85" s="920"/>
      <c r="DU85" s="921"/>
      <c r="DV85" s="916"/>
      <c r="DW85" s="917"/>
      <c r="DX85" s="917"/>
      <c r="DY85" s="917"/>
      <c r="DZ85" s="918"/>
      <c r="EA85" s="226"/>
    </row>
    <row r="86" spans="1:131" s="227" customFormat="1" ht="26.25" customHeight="1" x14ac:dyDescent="0.15">
      <c r="A86" s="241">
        <v>19</v>
      </c>
      <c r="B86" s="932"/>
      <c r="C86" s="933"/>
      <c r="D86" s="933"/>
      <c r="E86" s="933"/>
      <c r="F86" s="933"/>
      <c r="G86" s="933"/>
      <c r="H86" s="933"/>
      <c r="I86" s="933"/>
      <c r="J86" s="933"/>
      <c r="K86" s="933"/>
      <c r="L86" s="933"/>
      <c r="M86" s="933"/>
      <c r="N86" s="933"/>
      <c r="O86" s="933"/>
      <c r="P86" s="934"/>
      <c r="Q86" s="935"/>
      <c r="R86" s="890"/>
      <c r="S86" s="890"/>
      <c r="T86" s="890"/>
      <c r="U86" s="890"/>
      <c r="V86" s="890"/>
      <c r="W86" s="890"/>
      <c r="X86" s="890"/>
      <c r="Y86" s="890"/>
      <c r="Z86" s="890"/>
      <c r="AA86" s="890"/>
      <c r="AB86" s="890"/>
      <c r="AC86" s="890"/>
      <c r="AD86" s="890"/>
      <c r="AE86" s="890"/>
      <c r="AF86" s="890"/>
      <c r="AG86" s="890"/>
      <c r="AH86" s="890"/>
      <c r="AI86" s="890"/>
      <c r="AJ86" s="890"/>
      <c r="AK86" s="890"/>
      <c r="AL86" s="890"/>
      <c r="AM86" s="890"/>
      <c r="AN86" s="890"/>
      <c r="AO86" s="890"/>
      <c r="AP86" s="890"/>
      <c r="AQ86" s="890"/>
      <c r="AR86" s="890"/>
      <c r="AS86" s="890"/>
      <c r="AT86" s="890"/>
      <c r="AU86" s="890"/>
      <c r="AV86" s="890"/>
      <c r="AW86" s="890"/>
      <c r="AX86" s="890"/>
      <c r="AY86" s="890"/>
      <c r="AZ86" s="936"/>
      <c r="BA86" s="936"/>
      <c r="BB86" s="936"/>
      <c r="BC86" s="936"/>
      <c r="BD86" s="937"/>
      <c r="BE86" s="245"/>
      <c r="BF86" s="245"/>
      <c r="BG86" s="245"/>
      <c r="BH86" s="245"/>
      <c r="BI86" s="245"/>
      <c r="BJ86" s="245"/>
      <c r="BK86" s="245"/>
      <c r="BL86" s="245"/>
      <c r="BM86" s="245"/>
      <c r="BN86" s="245"/>
      <c r="BO86" s="245"/>
      <c r="BP86" s="245"/>
      <c r="BQ86" s="242">
        <v>80</v>
      </c>
      <c r="BR86" s="247"/>
      <c r="BS86" s="922"/>
      <c r="BT86" s="923"/>
      <c r="BU86" s="923"/>
      <c r="BV86" s="923"/>
      <c r="BW86" s="923"/>
      <c r="BX86" s="923"/>
      <c r="BY86" s="923"/>
      <c r="BZ86" s="923"/>
      <c r="CA86" s="923"/>
      <c r="CB86" s="923"/>
      <c r="CC86" s="923"/>
      <c r="CD86" s="923"/>
      <c r="CE86" s="923"/>
      <c r="CF86" s="923"/>
      <c r="CG86" s="924"/>
      <c r="CH86" s="919"/>
      <c r="CI86" s="920"/>
      <c r="CJ86" s="920"/>
      <c r="CK86" s="920"/>
      <c r="CL86" s="921"/>
      <c r="CM86" s="919"/>
      <c r="CN86" s="920"/>
      <c r="CO86" s="920"/>
      <c r="CP86" s="920"/>
      <c r="CQ86" s="921"/>
      <c r="CR86" s="919"/>
      <c r="CS86" s="920"/>
      <c r="CT86" s="920"/>
      <c r="CU86" s="920"/>
      <c r="CV86" s="921"/>
      <c r="CW86" s="919"/>
      <c r="CX86" s="920"/>
      <c r="CY86" s="920"/>
      <c r="CZ86" s="920"/>
      <c r="DA86" s="921"/>
      <c r="DB86" s="919"/>
      <c r="DC86" s="920"/>
      <c r="DD86" s="920"/>
      <c r="DE86" s="920"/>
      <c r="DF86" s="921"/>
      <c r="DG86" s="919"/>
      <c r="DH86" s="920"/>
      <c r="DI86" s="920"/>
      <c r="DJ86" s="920"/>
      <c r="DK86" s="921"/>
      <c r="DL86" s="919"/>
      <c r="DM86" s="920"/>
      <c r="DN86" s="920"/>
      <c r="DO86" s="920"/>
      <c r="DP86" s="921"/>
      <c r="DQ86" s="919"/>
      <c r="DR86" s="920"/>
      <c r="DS86" s="920"/>
      <c r="DT86" s="920"/>
      <c r="DU86" s="921"/>
      <c r="DV86" s="916"/>
      <c r="DW86" s="917"/>
      <c r="DX86" s="917"/>
      <c r="DY86" s="917"/>
      <c r="DZ86" s="918"/>
      <c r="EA86" s="226"/>
    </row>
    <row r="87" spans="1:131" s="227" customFormat="1" ht="26.25" customHeight="1" x14ac:dyDescent="0.15">
      <c r="A87" s="249">
        <v>20</v>
      </c>
      <c r="B87" s="941"/>
      <c r="C87" s="942"/>
      <c r="D87" s="942"/>
      <c r="E87" s="942"/>
      <c r="F87" s="942"/>
      <c r="G87" s="942"/>
      <c r="H87" s="942"/>
      <c r="I87" s="942"/>
      <c r="J87" s="942"/>
      <c r="K87" s="942"/>
      <c r="L87" s="942"/>
      <c r="M87" s="942"/>
      <c r="N87" s="942"/>
      <c r="O87" s="942"/>
      <c r="P87" s="943"/>
      <c r="Q87" s="944"/>
      <c r="R87" s="945"/>
      <c r="S87" s="945"/>
      <c r="T87" s="945"/>
      <c r="U87" s="945"/>
      <c r="V87" s="945"/>
      <c r="W87" s="945"/>
      <c r="X87" s="945"/>
      <c r="Y87" s="945"/>
      <c r="Z87" s="945"/>
      <c r="AA87" s="945"/>
      <c r="AB87" s="945"/>
      <c r="AC87" s="945"/>
      <c r="AD87" s="945"/>
      <c r="AE87" s="945"/>
      <c r="AF87" s="945"/>
      <c r="AG87" s="945"/>
      <c r="AH87" s="945"/>
      <c r="AI87" s="945"/>
      <c r="AJ87" s="945"/>
      <c r="AK87" s="945"/>
      <c r="AL87" s="945"/>
      <c r="AM87" s="945"/>
      <c r="AN87" s="945"/>
      <c r="AO87" s="945"/>
      <c r="AP87" s="945"/>
      <c r="AQ87" s="945"/>
      <c r="AR87" s="945"/>
      <c r="AS87" s="945"/>
      <c r="AT87" s="945"/>
      <c r="AU87" s="945"/>
      <c r="AV87" s="945"/>
      <c r="AW87" s="945"/>
      <c r="AX87" s="945"/>
      <c r="AY87" s="945"/>
      <c r="AZ87" s="946"/>
      <c r="BA87" s="946"/>
      <c r="BB87" s="946"/>
      <c r="BC87" s="946"/>
      <c r="BD87" s="947"/>
      <c r="BE87" s="245"/>
      <c r="BF87" s="245"/>
      <c r="BG87" s="245"/>
      <c r="BH87" s="245"/>
      <c r="BI87" s="245"/>
      <c r="BJ87" s="245"/>
      <c r="BK87" s="245"/>
      <c r="BL87" s="245"/>
      <c r="BM87" s="245"/>
      <c r="BN87" s="245"/>
      <c r="BO87" s="245"/>
      <c r="BP87" s="245"/>
      <c r="BQ87" s="242">
        <v>81</v>
      </c>
      <c r="BR87" s="247"/>
      <c r="BS87" s="922"/>
      <c r="BT87" s="923"/>
      <c r="BU87" s="923"/>
      <c r="BV87" s="923"/>
      <c r="BW87" s="923"/>
      <c r="BX87" s="923"/>
      <c r="BY87" s="923"/>
      <c r="BZ87" s="923"/>
      <c r="CA87" s="923"/>
      <c r="CB87" s="923"/>
      <c r="CC87" s="923"/>
      <c r="CD87" s="923"/>
      <c r="CE87" s="923"/>
      <c r="CF87" s="923"/>
      <c r="CG87" s="924"/>
      <c r="CH87" s="919"/>
      <c r="CI87" s="920"/>
      <c r="CJ87" s="920"/>
      <c r="CK87" s="920"/>
      <c r="CL87" s="921"/>
      <c r="CM87" s="919"/>
      <c r="CN87" s="920"/>
      <c r="CO87" s="920"/>
      <c r="CP87" s="920"/>
      <c r="CQ87" s="921"/>
      <c r="CR87" s="919"/>
      <c r="CS87" s="920"/>
      <c r="CT87" s="920"/>
      <c r="CU87" s="920"/>
      <c r="CV87" s="921"/>
      <c r="CW87" s="919"/>
      <c r="CX87" s="920"/>
      <c r="CY87" s="920"/>
      <c r="CZ87" s="920"/>
      <c r="DA87" s="921"/>
      <c r="DB87" s="919"/>
      <c r="DC87" s="920"/>
      <c r="DD87" s="920"/>
      <c r="DE87" s="920"/>
      <c r="DF87" s="921"/>
      <c r="DG87" s="919"/>
      <c r="DH87" s="920"/>
      <c r="DI87" s="920"/>
      <c r="DJ87" s="920"/>
      <c r="DK87" s="921"/>
      <c r="DL87" s="919"/>
      <c r="DM87" s="920"/>
      <c r="DN87" s="920"/>
      <c r="DO87" s="920"/>
      <c r="DP87" s="921"/>
      <c r="DQ87" s="919"/>
      <c r="DR87" s="920"/>
      <c r="DS87" s="920"/>
      <c r="DT87" s="920"/>
      <c r="DU87" s="921"/>
      <c r="DV87" s="916"/>
      <c r="DW87" s="917"/>
      <c r="DX87" s="917"/>
      <c r="DY87" s="917"/>
      <c r="DZ87" s="918"/>
      <c r="EA87" s="226"/>
    </row>
    <row r="88" spans="1:131" s="227" customFormat="1" ht="26.25" customHeight="1" thickBot="1" x14ac:dyDescent="0.2">
      <c r="A88" s="244" t="s">
        <v>383</v>
      </c>
      <c r="B88" s="850" t="s">
        <v>406</v>
      </c>
      <c r="C88" s="851"/>
      <c r="D88" s="851"/>
      <c r="E88" s="851"/>
      <c r="F88" s="851"/>
      <c r="G88" s="851"/>
      <c r="H88" s="851"/>
      <c r="I88" s="851"/>
      <c r="J88" s="851"/>
      <c r="K88" s="851"/>
      <c r="L88" s="851"/>
      <c r="M88" s="851"/>
      <c r="N88" s="851"/>
      <c r="O88" s="851"/>
      <c r="P88" s="852"/>
      <c r="Q88" s="897"/>
      <c r="R88" s="898"/>
      <c r="S88" s="898"/>
      <c r="T88" s="898"/>
      <c r="U88" s="898"/>
      <c r="V88" s="898"/>
      <c r="W88" s="898"/>
      <c r="X88" s="898"/>
      <c r="Y88" s="898"/>
      <c r="Z88" s="898"/>
      <c r="AA88" s="898"/>
      <c r="AB88" s="898"/>
      <c r="AC88" s="898"/>
      <c r="AD88" s="898"/>
      <c r="AE88" s="898"/>
      <c r="AF88" s="901">
        <f>SUM(AF68:AJ87)</f>
        <v>4466</v>
      </c>
      <c r="AG88" s="901"/>
      <c r="AH88" s="901"/>
      <c r="AI88" s="901"/>
      <c r="AJ88" s="901"/>
      <c r="AK88" s="898"/>
      <c r="AL88" s="898"/>
      <c r="AM88" s="898"/>
      <c r="AN88" s="898"/>
      <c r="AO88" s="898"/>
      <c r="AP88" s="901">
        <f>SUM(AP68:AT87)</f>
        <v>991</v>
      </c>
      <c r="AQ88" s="901"/>
      <c r="AR88" s="901"/>
      <c r="AS88" s="901"/>
      <c r="AT88" s="901"/>
      <c r="AU88" s="901">
        <f>SUM(AU68:AY87)</f>
        <v>52</v>
      </c>
      <c r="AV88" s="901"/>
      <c r="AW88" s="901"/>
      <c r="AX88" s="901"/>
      <c r="AY88" s="901"/>
      <c r="AZ88" s="906"/>
      <c r="BA88" s="906"/>
      <c r="BB88" s="906"/>
      <c r="BC88" s="906"/>
      <c r="BD88" s="907"/>
      <c r="BE88" s="245"/>
      <c r="BF88" s="245"/>
      <c r="BG88" s="245"/>
      <c r="BH88" s="245"/>
      <c r="BI88" s="245"/>
      <c r="BJ88" s="245"/>
      <c r="BK88" s="245"/>
      <c r="BL88" s="245"/>
      <c r="BM88" s="245"/>
      <c r="BN88" s="245"/>
      <c r="BO88" s="245"/>
      <c r="BP88" s="245"/>
      <c r="BQ88" s="242">
        <v>82</v>
      </c>
      <c r="BR88" s="247"/>
      <c r="BS88" s="922"/>
      <c r="BT88" s="923"/>
      <c r="BU88" s="923"/>
      <c r="BV88" s="923"/>
      <c r="BW88" s="923"/>
      <c r="BX88" s="923"/>
      <c r="BY88" s="923"/>
      <c r="BZ88" s="923"/>
      <c r="CA88" s="923"/>
      <c r="CB88" s="923"/>
      <c r="CC88" s="923"/>
      <c r="CD88" s="923"/>
      <c r="CE88" s="923"/>
      <c r="CF88" s="923"/>
      <c r="CG88" s="924"/>
      <c r="CH88" s="919"/>
      <c r="CI88" s="920"/>
      <c r="CJ88" s="920"/>
      <c r="CK88" s="920"/>
      <c r="CL88" s="921"/>
      <c r="CM88" s="919"/>
      <c r="CN88" s="920"/>
      <c r="CO88" s="920"/>
      <c r="CP88" s="920"/>
      <c r="CQ88" s="921"/>
      <c r="CR88" s="919"/>
      <c r="CS88" s="920"/>
      <c r="CT88" s="920"/>
      <c r="CU88" s="920"/>
      <c r="CV88" s="921"/>
      <c r="CW88" s="919"/>
      <c r="CX88" s="920"/>
      <c r="CY88" s="920"/>
      <c r="CZ88" s="920"/>
      <c r="DA88" s="921"/>
      <c r="DB88" s="919"/>
      <c r="DC88" s="920"/>
      <c r="DD88" s="920"/>
      <c r="DE88" s="920"/>
      <c r="DF88" s="921"/>
      <c r="DG88" s="919"/>
      <c r="DH88" s="920"/>
      <c r="DI88" s="920"/>
      <c r="DJ88" s="920"/>
      <c r="DK88" s="921"/>
      <c r="DL88" s="919"/>
      <c r="DM88" s="920"/>
      <c r="DN88" s="920"/>
      <c r="DO88" s="920"/>
      <c r="DP88" s="921"/>
      <c r="DQ88" s="919"/>
      <c r="DR88" s="920"/>
      <c r="DS88" s="920"/>
      <c r="DT88" s="920"/>
      <c r="DU88" s="921"/>
      <c r="DV88" s="916"/>
      <c r="DW88" s="917"/>
      <c r="DX88" s="917"/>
      <c r="DY88" s="917"/>
      <c r="DZ88" s="918"/>
      <c r="EA88" s="226"/>
    </row>
    <row r="89" spans="1:131" s="227" customFormat="1" ht="26.25" hidden="1" customHeight="1" x14ac:dyDescent="0.15">
      <c r="A89" s="250"/>
      <c r="B89" s="251"/>
      <c r="C89" s="251"/>
      <c r="D89" s="251"/>
      <c r="E89" s="251"/>
      <c r="F89" s="251"/>
      <c r="G89" s="251"/>
      <c r="H89" s="251"/>
      <c r="I89" s="251"/>
      <c r="J89" s="251"/>
      <c r="K89" s="251"/>
      <c r="L89" s="251"/>
      <c r="M89" s="251"/>
      <c r="N89" s="251"/>
      <c r="O89" s="251"/>
      <c r="P89" s="251"/>
      <c r="Q89" s="252"/>
      <c r="R89" s="252"/>
      <c r="S89" s="252"/>
      <c r="T89" s="252"/>
      <c r="U89" s="252"/>
      <c r="V89" s="252"/>
      <c r="W89" s="252"/>
      <c r="X89" s="252"/>
      <c r="Y89" s="252"/>
      <c r="Z89" s="252"/>
      <c r="AA89" s="252"/>
      <c r="AB89" s="252"/>
      <c r="AC89" s="252"/>
      <c r="AD89" s="252"/>
      <c r="AE89" s="252"/>
      <c r="AF89" s="252"/>
      <c r="AG89" s="252"/>
      <c r="AH89" s="252"/>
      <c r="AI89" s="252"/>
      <c r="AJ89" s="252"/>
      <c r="AK89" s="252"/>
      <c r="AL89" s="252"/>
      <c r="AM89" s="252"/>
      <c r="AN89" s="252"/>
      <c r="AO89" s="252"/>
      <c r="AP89" s="252"/>
      <c r="AQ89" s="252"/>
      <c r="AR89" s="252"/>
      <c r="AS89" s="252"/>
      <c r="AT89" s="252"/>
      <c r="AU89" s="252"/>
      <c r="AV89" s="252"/>
      <c r="AW89" s="252"/>
      <c r="AX89" s="252"/>
      <c r="AY89" s="252"/>
      <c r="AZ89" s="253"/>
      <c r="BA89" s="253"/>
      <c r="BB89" s="253"/>
      <c r="BC89" s="253"/>
      <c r="BD89" s="253"/>
      <c r="BE89" s="245"/>
      <c r="BF89" s="245"/>
      <c r="BG89" s="245"/>
      <c r="BH89" s="245"/>
      <c r="BI89" s="245"/>
      <c r="BJ89" s="245"/>
      <c r="BK89" s="245"/>
      <c r="BL89" s="245"/>
      <c r="BM89" s="245"/>
      <c r="BN89" s="245"/>
      <c r="BO89" s="245"/>
      <c r="BP89" s="245"/>
      <c r="BQ89" s="242">
        <v>83</v>
      </c>
      <c r="BR89" s="247"/>
      <c r="BS89" s="922"/>
      <c r="BT89" s="923"/>
      <c r="BU89" s="923"/>
      <c r="BV89" s="923"/>
      <c r="BW89" s="923"/>
      <c r="BX89" s="923"/>
      <c r="BY89" s="923"/>
      <c r="BZ89" s="923"/>
      <c r="CA89" s="923"/>
      <c r="CB89" s="923"/>
      <c r="CC89" s="923"/>
      <c r="CD89" s="923"/>
      <c r="CE89" s="923"/>
      <c r="CF89" s="923"/>
      <c r="CG89" s="924"/>
      <c r="CH89" s="919"/>
      <c r="CI89" s="920"/>
      <c r="CJ89" s="920"/>
      <c r="CK89" s="920"/>
      <c r="CL89" s="921"/>
      <c r="CM89" s="919"/>
      <c r="CN89" s="920"/>
      <c r="CO89" s="920"/>
      <c r="CP89" s="920"/>
      <c r="CQ89" s="921"/>
      <c r="CR89" s="919"/>
      <c r="CS89" s="920"/>
      <c r="CT89" s="920"/>
      <c r="CU89" s="920"/>
      <c r="CV89" s="921"/>
      <c r="CW89" s="919"/>
      <c r="CX89" s="920"/>
      <c r="CY89" s="920"/>
      <c r="CZ89" s="920"/>
      <c r="DA89" s="921"/>
      <c r="DB89" s="919"/>
      <c r="DC89" s="920"/>
      <c r="DD89" s="920"/>
      <c r="DE89" s="920"/>
      <c r="DF89" s="921"/>
      <c r="DG89" s="919"/>
      <c r="DH89" s="920"/>
      <c r="DI89" s="920"/>
      <c r="DJ89" s="920"/>
      <c r="DK89" s="921"/>
      <c r="DL89" s="919"/>
      <c r="DM89" s="920"/>
      <c r="DN89" s="920"/>
      <c r="DO89" s="920"/>
      <c r="DP89" s="921"/>
      <c r="DQ89" s="919"/>
      <c r="DR89" s="920"/>
      <c r="DS89" s="920"/>
      <c r="DT89" s="920"/>
      <c r="DU89" s="921"/>
      <c r="DV89" s="916"/>
      <c r="DW89" s="917"/>
      <c r="DX89" s="917"/>
      <c r="DY89" s="917"/>
      <c r="DZ89" s="918"/>
      <c r="EA89" s="226"/>
    </row>
    <row r="90" spans="1:131" s="227" customFormat="1" ht="26.25" hidden="1" customHeight="1" x14ac:dyDescent="0.15">
      <c r="A90" s="250"/>
      <c r="B90" s="251"/>
      <c r="C90" s="251"/>
      <c r="D90" s="251"/>
      <c r="E90" s="251"/>
      <c r="F90" s="251"/>
      <c r="G90" s="251"/>
      <c r="H90" s="251"/>
      <c r="I90" s="251"/>
      <c r="J90" s="251"/>
      <c r="K90" s="251"/>
      <c r="L90" s="251"/>
      <c r="M90" s="251"/>
      <c r="N90" s="251"/>
      <c r="O90" s="251"/>
      <c r="P90" s="251"/>
      <c r="Q90" s="252"/>
      <c r="R90" s="252"/>
      <c r="S90" s="252"/>
      <c r="T90" s="252"/>
      <c r="U90" s="252"/>
      <c r="V90" s="252"/>
      <c r="W90" s="252"/>
      <c r="X90" s="252"/>
      <c r="Y90" s="252"/>
      <c r="Z90" s="252"/>
      <c r="AA90" s="252"/>
      <c r="AB90" s="252"/>
      <c r="AC90" s="252"/>
      <c r="AD90" s="252"/>
      <c r="AE90" s="252"/>
      <c r="AF90" s="252"/>
      <c r="AG90" s="252"/>
      <c r="AH90" s="252"/>
      <c r="AI90" s="252"/>
      <c r="AJ90" s="252"/>
      <c r="AK90" s="252"/>
      <c r="AL90" s="252"/>
      <c r="AM90" s="252"/>
      <c r="AN90" s="252"/>
      <c r="AO90" s="252"/>
      <c r="AP90" s="252"/>
      <c r="AQ90" s="252"/>
      <c r="AR90" s="252"/>
      <c r="AS90" s="252"/>
      <c r="AT90" s="252"/>
      <c r="AU90" s="252"/>
      <c r="AV90" s="252"/>
      <c r="AW90" s="252"/>
      <c r="AX90" s="252"/>
      <c r="AY90" s="252"/>
      <c r="AZ90" s="253"/>
      <c r="BA90" s="253"/>
      <c r="BB90" s="253"/>
      <c r="BC90" s="253"/>
      <c r="BD90" s="253"/>
      <c r="BE90" s="245"/>
      <c r="BF90" s="245"/>
      <c r="BG90" s="245"/>
      <c r="BH90" s="245"/>
      <c r="BI90" s="245"/>
      <c r="BJ90" s="245"/>
      <c r="BK90" s="245"/>
      <c r="BL90" s="245"/>
      <c r="BM90" s="245"/>
      <c r="BN90" s="245"/>
      <c r="BO90" s="245"/>
      <c r="BP90" s="245"/>
      <c r="BQ90" s="242">
        <v>84</v>
      </c>
      <c r="BR90" s="247"/>
      <c r="BS90" s="922"/>
      <c r="BT90" s="923"/>
      <c r="BU90" s="923"/>
      <c r="BV90" s="923"/>
      <c r="BW90" s="923"/>
      <c r="BX90" s="923"/>
      <c r="BY90" s="923"/>
      <c r="BZ90" s="923"/>
      <c r="CA90" s="923"/>
      <c r="CB90" s="923"/>
      <c r="CC90" s="923"/>
      <c r="CD90" s="923"/>
      <c r="CE90" s="923"/>
      <c r="CF90" s="923"/>
      <c r="CG90" s="924"/>
      <c r="CH90" s="919"/>
      <c r="CI90" s="920"/>
      <c r="CJ90" s="920"/>
      <c r="CK90" s="920"/>
      <c r="CL90" s="921"/>
      <c r="CM90" s="919"/>
      <c r="CN90" s="920"/>
      <c r="CO90" s="920"/>
      <c r="CP90" s="920"/>
      <c r="CQ90" s="921"/>
      <c r="CR90" s="919"/>
      <c r="CS90" s="920"/>
      <c r="CT90" s="920"/>
      <c r="CU90" s="920"/>
      <c r="CV90" s="921"/>
      <c r="CW90" s="919"/>
      <c r="CX90" s="920"/>
      <c r="CY90" s="920"/>
      <c r="CZ90" s="920"/>
      <c r="DA90" s="921"/>
      <c r="DB90" s="919"/>
      <c r="DC90" s="920"/>
      <c r="DD90" s="920"/>
      <c r="DE90" s="920"/>
      <c r="DF90" s="921"/>
      <c r="DG90" s="919"/>
      <c r="DH90" s="920"/>
      <c r="DI90" s="920"/>
      <c r="DJ90" s="920"/>
      <c r="DK90" s="921"/>
      <c r="DL90" s="919"/>
      <c r="DM90" s="920"/>
      <c r="DN90" s="920"/>
      <c r="DO90" s="920"/>
      <c r="DP90" s="921"/>
      <c r="DQ90" s="919"/>
      <c r="DR90" s="920"/>
      <c r="DS90" s="920"/>
      <c r="DT90" s="920"/>
      <c r="DU90" s="921"/>
      <c r="DV90" s="916"/>
      <c r="DW90" s="917"/>
      <c r="DX90" s="917"/>
      <c r="DY90" s="917"/>
      <c r="DZ90" s="918"/>
      <c r="EA90" s="226"/>
    </row>
    <row r="91" spans="1:131" s="227" customFormat="1" ht="26.25" hidden="1" customHeight="1" x14ac:dyDescent="0.15">
      <c r="A91" s="250"/>
      <c r="B91" s="251"/>
      <c r="C91" s="251"/>
      <c r="D91" s="251"/>
      <c r="E91" s="251"/>
      <c r="F91" s="251"/>
      <c r="G91" s="251"/>
      <c r="H91" s="251"/>
      <c r="I91" s="251"/>
      <c r="J91" s="251"/>
      <c r="K91" s="251"/>
      <c r="L91" s="251"/>
      <c r="M91" s="251"/>
      <c r="N91" s="251"/>
      <c r="O91" s="251"/>
      <c r="P91" s="251"/>
      <c r="Q91" s="252"/>
      <c r="R91" s="252"/>
      <c r="S91" s="252"/>
      <c r="T91" s="252"/>
      <c r="U91" s="252"/>
      <c r="V91" s="252"/>
      <c r="W91" s="252"/>
      <c r="X91" s="252"/>
      <c r="Y91" s="252"/>
      <c r="Z91" s="252"/>
      <c r="AA91" s="252"/>
      <c r="AB91" s="252"/>
      <c r="AC91" s="252"/>
      <c r="AD91" s="252"/>
      <c r="AE91" s="252"/>
      <c r="AF91" s="252"/>
      <c r="AG91" s="252"/>
      <c r="AH91" s="252"/>
      <c r="AI91" s="252"/>
      <c r="AJ91" s="252"/>
      <c r="AK91" s="252"/>
      <c r="AL91" s="252"/>
      <c r="AM91" s="252"/>
      <c r="AN91" s="252"/>
      <c r="AO91" s="252"/>
      <c r="AP91" s="252"/>
      <c r="AQ91" s="252"/>
      <c r="AR91" s="252"/>
      <c r="AS91" s="252"/>
      <c r="AT91" s="252"/>
      <c r="AU91" s="252"/>
      <c r="AV91" s="252"/>
      <c r="AW91" s="252"/>
      <c r="AX91" s="252"/>
      <c r="AY91" s="252"/>
      <c r="AZ91" s="253"/>
      <c r="BA91" s="253"/>
      <c r="BB91" s="253"/>
      <c r="BC91" s="253"/>
      <c r="BD91" s="253"/>
      <c r="BE91" s="245"/>
      <c r="BF91" s="245"/>
      <c r="BG91" s="245"/>
      <c r="BH91" s="245"/>
      <c r="BI91" s="245"/>
      <c r="BJ91" s="245"/>
      <c r="BK91" s="245"/>
      <c r="BL91" s="245"/>
      <c r="BM91" s="245"/>
      <c r="BN91" s="245"/>
      <c r="BO91" s="245"/>
      <c r="BP91" s="245"/>
      <c r="BQ91" s="242">
        <v>85</v>
      </c>
      <c r="BR91" s="247"/>
      <c r="BS91" s="922"/>
      <c r="BT91" s="923"/>
      <c r="BU91" s="923"/>
      <c r="BV91" s="923"/>
      <c r="BW91" s="923"/>
      <c r="BX91" s="923"/>
      <c r="BY91" s="923"/>
      <c r="BZ91" s="923"/>
      <c r="CA91" s="923"/>
      <c r="CB91" s="923"/>
      <c r="CC91" s="923"/>
      <c r="CD91" s="923"/>
      <c r="CE91" s="923"/>
      <c r="CF91" s="923"/>
      <c r="CG91" s="924"/>
      <c r="CH91" s="919"/>
      <c r="CI91" s="920"/>
      <c r="CJ91" s="920"/>
      <c r="CK91" s="920"/>
      <c r="CL91" s="921"/>
      <c r="CM91" s="919"/>
      <c r="CN91" s="920"/>
      <c r="CO91" s="920"/>
      <c r="CP91" s="920"/>
      <c r="CQ91" s="921"/>
      <c r="CR91" s="919"/>
      <c r="CS91" s="920"/>
      <c r="CT91" s="920"/>
      <c r="CU91" s="920"/>
      <c r="CV91" s="921"/>
      <c r="CW91" s="919"/>
      <c r="CX91" s="920"/>
      <c r="CY91" s="920"/>
      <c r="CZ91" s="920"/>
      <c r="DA91" s="921"/>
      <c r="DB91" s="919"/>
      <c r="DC91" s="920"/>
      <c r="DD91" s="920"/>
      <c r="DE91" s="920"/>
      <c r="DF91" s="921"/>
      <c r="DG91" s="919"/>
      <c r="DH91" s="920"/>
      <c r="DI91" s="920"/>
      <c r="DJ91" s="920"/>
      <c r="DK91" s="921"/>
      <c r="DL91" s="919"/>
      <c r="DM91" s="920"/>
      <c r="DN91" s="920"/>
      <c r="DO91" s="920"/>
      <c r="DP91" s="921"/>
      <c r="DQ91" s="919"/>
      <c r="DR91" s="920"/>
      <c r="DS91" s="920"/>
      <c r="DT91" s="920"/>
      <c r="DU91" s="921"/>
      <c r="DV91" s="916"/>
      <c r="DW91" s="917"/>
      <c r="DX91" s="917"/>
      <c r="DY91" s="917"/>
      <c r="DZ91" s="918"/>
      <c r="EA91" s="226"/>
    </row>
    <row r="92" spans="1:131" s="227" customFormat="1" ht="26.25" hidden="1" customHeight="1" x14ac:dyDescent="0.15">
      <c r="A92" s="250"/>
      <c r="B92" s="251"/>
      <c r="C92" s="251"/>
      <c r="D92" s="251"/>
      <c r="E92" s="251"/>
      <c r="F92" s="251"/>
      <c r="G92" s="251"/>
      <c r="H92" s="251"/>
      <c r="I92" s="251"/>
      <c r="J92" s="251"/>
      <c r="K92" s="251"/>
      <c r="L92" s="251"/>
      <c r="M92" s="251"/>
      <c r="N92" s="251"/>
      <c r="O92" s="251"/>
      <c r="P92" s="251"/>
      <c r="Q92" s="252"/>
      <c r="R92" s="252"/>
      <c r="S92" s="252"/>
      <c r="T92" s="252"/>
      <c r="U92" s="252"/>
      <c r="V92" s="252"/>
      <c r="W92" s="252"/>
      <c r="X92" s="252"/>
      <c r="Y92" s="252"/>
      <c r="Z92" s="252"/>
      <c r="AA92" s="252"/>
      <c r="AB92" s="252"/>
      <c r="AC92" s="252"/>
      <c r="AD92" s="252"/>
      <c r="AE92" s="252"/>
      <c r="AF92" s="252"/>
      <c r="AG92" s="252"/>
      <c r="AH92" s="252"/>
      <c r="AI92" s="252"/>
      <c r="AJ92" s="252"/>
      <c r="AK92" s="252"/>
      <c r="AL92" s="252"/>
      <c r="AM92" s="252"/>
      <c r="AN92" s="252"/>
      <c r="AO92" s="252"/>
      <c r="AP92" s="252"/>
      <c r="AQ92" s="252"/>
      <c r="AR92" s="252"/>
      <c r="AS92" s="252"/>
      <c r="AT92" s="252"/>
      <c r="AU92" s="252"/>
      <c r="AV92" s="252"/>
      <c r="AW92" s="252"/>
      <c r="AX92" s="252"/>
      <c r="AY92" s="252"/>
      <c r="AZ92" s="253"/>
      <c r="BA92" s="253"/>
      <c r="BB92" s="253"/>
      <c r="BC92" s="253"/>
      <c r="BD92" s="253"/>
      <c r="BE92" s="245"/>
      <c r="BF92" s="245"/>
      <c r="BG92" s="245"/>
      <c r="BH92" s="245"/>
      <c r="BI92" s="245"/>
      <c r="BJ92" s="245"/>
      <c r="BK92" s="245"/>
      <c r="BL92" s="245"/>
      <c r="BM92" s="245"/>
      <c r="BN92" s="245"/>
      <c r="BO92" s="245"/>
      <c r="BP92" s="245"/>
      <c r="BQ92" s="242">
        <v>86</v>
      </c>
      <c r="BR92" s="247"/>
      <c r="BS92" s="922"/>
      <c r="BT92" s="923"/>
      <c r="BU92" s="923"/>
      <c r="BV92" s="923"/>
      <c r="BW92" s="923"/>
      <c r="BX92" s="923"/>
      <c r="BY92" s="923"/>
      <c r="BZ92" s="923"/>
      <c r="CA92" s="923"/>
      <c r="CB92" s="923"/>
      <c r="CC92" s="923"/>
      <c r="CD92" s="923"/>
      <c r="CE92" s="923"/>
      <c r="CF92" s="923"/>
      <c r="CG92" s="924"/>
      <c r="CH92" s="919"/>
      <c r="CI92" s="920"/>
      <c r="CJ92" s="920"/>
      <c r="CK92" s="920"/>
      <c r="CL92" s="921"/>
      <c r="CM92" s="919"/>
      <c r="CN92" s="920"/>
      <c r="CO92" s="920"/>
      <c r="CP92" s="920"/>
      <c r="CQ92" s="921"/>
      <c r="CR92" s="919"/>
      <c r="CS92" s="920"/>
      <c r="CT92" s="920"/>
      <c r="CU92" s="920"/>
      <c r="CV92" s="921"/>
      <c r="CW92" s="919"/>
      <c r="CX92" s="920"/>
      <c r="CY92" s="920"/>
      <c r="CZ92" s="920"/>
      <c r="DA92" s="921"/>
      <c r="DB92" s="919"/>
      <c r="DC92" s="920"/>
      <c r="DD92" s="920"/>
      <c r="DE92" s="920"/>
      <c r="DF92" s="921"/>
      <c r="DG92" s="919"/>
      <c r="DH92" s="920"/>
      <c r="DI92" s="920"/>
      <c r="DJ92" s="920"/>
      <c r="DK92" s="921"/>
      <c r="DL92" s="919"/>
      <c r="DM92" s="920"/>
      <c r="DN92" s="920"/>
      <c r="DO92" s="920"/>
      <c r="DP92" s="921"/>
      <c r="DQ92" s="919"/>
      <c r="DR92" s="920"/>
      <c r="DS92" s="920"/>
      <c r="DT92" s="920"/>
      <c r="DU92" s="921"/>
      <c r="DV92" s="916"/>
      <c r="DW92" s="917"/>
      <c r="DX92" s="917"/>
      <c r="DY92" s="917"/>
      <c r="DZ92" s="918"/>
      <c r="EA92" s="226"/>
    </row>
    <row r="93" spans="1:131" s="227" customFormat="1" ht="26.25" hidden="1" customHeight="1" x14ac:dyDescent="0.15">
      <c r="A93" s="250"/>
      <c r="B93" s="251"/>
      <c r="C93" s="251"/>
      <c r="D93" s="251"/>
      <c r="E93" s="251"/>
      <c r="F93" s="251"/>
      <c r="G93" s="251"/>
      <c r="H93" s="251"/>
      <c r="I93" s="251"/>
      <c r="J93" s="251"/>
      <c r="K93" s="251"/>
      <c r="L93" s="251"/>
      <c r="M93" s="251"/>
      <c r="N93" s="251"/>
      <c r="O93" s="251"/>
      <c r="P93" s="251"/>
      <c r="Q93" s="252"/>
      <c r="R93" s="252"/>
      <c r="S93" s="252"/>
      <c r="T93" s="252"/>
      <c r="U93" s="252"/>
      <c r="V93" s="252"/>
      <c r="W93" s="252"/>
      <c r="X93" s="252"/>
      <c r="Y93" s="252"/>
      <c r="Z93" s="252"/>
      <c r="AA93" s="252"/>
      <c r="AB93" s="252"/>
      <c r="AC93" s="252"/>
      <c r="AD93" s="252"/>
      <c r="AE93" s="252"/>
      <c r="AF93" s="252"/>
      <c r="AG93" s="252"/>
      <c r="AH93" s="252"/>
      <c r="AI93" s="252"/>
      <c r="AJ93" s="252"/>
      <c r="AK93" s="252"/>
      <c r="AL93" s="252"/>
      <c r="AM93" s="252"/>
      <c r="AN93" s="252"/>
      <c r="AO93" s="252"/>
      <c r="AP93" s="252"/>
      <c r="AQ93" s="252"/>
      <c r="AR93" s="252"/>
      <c r="AS93" s="252"/>
      <c r="AT93" s="252"/>
      <c r="AU93" s="252"/>
      <c r="AV93" s="252"/>
      <c r="AW93" s="252"/>
      <c r="AX93" s="252"/>
      <c r="AY93" s="252"/>
      <c r="AZ93" s="253"/>
      <c r="BA93" s="253"/>
      <c r="BB93" s="253"/>
      <c r="BC93" s="253"/>
      <c r="BD93" s="253"/>
      <c r="BE93" s="245"/>
      <c r="BF93" s="245"/>
      <c r="BG93" s="245"/>
      <c r="BH93" s="245"/>
      <c r="BI93" s="245"/>
      <c r="BJ93" s="245"/>
      <c r="BK93" s="245"/>
      <c r="BL93" s="245"/>
      <c r="BM93" s="245"/>
      <c r="BN93" s="245"/>
      <c r="BO93" s="245"/>
      <c r="BP93" s="245"/>
      <c r="BQ93" s="242">
        <v>87</v>
      </c>
      <c r="BR93" s="247"/>
      <c r="BS93" s="922"/>
      <c r="BT93" s="923"/>
      <c r="BU93" s="923"/>
      <c r="BV93" s="923"/>
      <c r="BW93" s="923"/>
      <c r="BX93" s="923"/>
      <c r="BY93" s="923"/>
      <c r="BZ93" s="923"/>
      <c r="CA93" s="923"/>
      <c r="CB93" s="923"/>
      <c r="CC93" s="923"/>
      <c r="CD93" s="923"/>
      <c r="CE93" s="923"/>
      <c r="CF93" s="923"/>
      <c r="CG93" s="924"/>
      <c r="CH93" s="919"/>
      <c r="CI93" s="920"/>
      <c r="CJ93" s="920"/>
      <c r="CK93" s="920"/>
      <c r="CL93" s="921"/>
      <c r="CM93" s="919"/>
      <c r="CN93" s="920"/>
      <c r="CO93" s="920"/>
      <c r="CP93" s="920"/>
      <c r="CQ93" s="921"/>
      <c r="CR93" s="919"/>
      <c r="CS93" s="920"/>
      <c r="CT93" s="920"/>
      <c r="CU93" s="920"/>
      <c r="CV93" s="921"/>
      <c r="CW93" s="919"/>
      <c r="CX93" s="920"/>
      <c r="CY93" s="920"/>
      <c r="CZ93" s="920"/>
      <c r="DA93" s="921"/>
      <c r="DB93" s="919"/>
      <c r="DC93" s="920"/>
      <c r="DD93" s="920"/>
      <c r="DE93" s="920"/>
      <c r="DF93" s="921"/>
      <c r="DG93" s="919"/>
      <c r="DH93" s="920"/>
      <c r="DI93" s="920"/>
      <c r="DJ93" s="920"/>
      <c r="DK93" s="921"/>
      <c r="DL93" s="919"/>
      <c r="DM93" s="920"/>
      <c r="DN93" s="920"/>
      <c r="DO93" s="920"/>
      <c r="DP93" s="921"/>
      <c r="DQ93" s="919"/>
      <c r="DR93" s="920"/>
      <c r="DS93" s="920"/>
      <c r="DT93" s="920"/>
      <c r="DU93" s="921"/>
      <c r="DV93" s="916"/>
      <c r="DW93" s="917"/>
      <c r="DX93" s="917"/>
      <c r="DY93" s="917"/>
      <c r="DZ93" s="918"/>
      <c r="EA93" s="226"/>
    </row>
    <row r="94" spans="1:131" s="227" customFormat="1" ht="26.25" hidden="1" customHeight="1" x14ac:dyDescent="0.15">
      <c r="A94" s="250"/>
      <c r="B94" s="251"/>
      <c r="C94" s="251"/>
      <c r="D94" s="251"/>
      <c r="E94" s="251"/>
      <c r="F94" s="251"/>
      <c r="G94" s="251"/>
      <c r="H94" s="251"/>
      <c r="I94" s="251"/>
      <c r="J94" s="251"/>
      <c r="K94" s="251"/>
      <c r="L94" s="251"/>
      <c r="M94" s="251"/>
      <c r="N94" s="251"/>
      <c r="O94" s="251"/>
      <c r="P94" s="251"/>
      <c r="Q94" s="252"/>
      <c r="R94" s="252"/>
      <c r="S94" s="252"/>
      <c r="T94" s="252"/>
      <c r="U94" s="252"/>
      <c r="V94" s="252"/>
      <c r="W94" s="252"/>
      <c r="X94" s="252"/>
      <c r="Y94" s="252"/>
      <c r="Z94" s="252"/>
      <c r="AA94" s="252"/>
      <c r="AB94" s="252"/>
      <c r="AC94" s="252"/>
      <c r="AD94" s="252"/>
      <c r="AE94" s="252"/>
      <c r="AF94" s="252"/>
      <c r="AG94" s="252"/>
      <c r="AH94" s="252"/>
      <c r="AI94" s="252"/>
      <c r="AJ94" s="252"/>
      <c r="AK94" s="252"/>
      <c r="AL94" s="252"/>
      <c r="AM94" s="252"/>
      <c r="AN94" s="252"/>
      <c r="AO94" s="252"/>
      <c r="AP94" s="252"/>
      <c r="AQ94" s="252"/>
      <c r="AR94" s="252"/>
      <c r="AS94" s="252"/>
      <c r="AT94" s="252"/>
      <c r="AU94" s="252"/>
      <c r="AV94" s="252"/>
      <c r="AW94" s="252"/>
      <c r="AX94" s="252"/>
      <c r="AY94" s="252"/>
      <c r="AZ94" s="253"/>
      <c r="BA94" s="253"/>
      <c r="BB94" s="253"/>
      <c r="BC94" s="253"/>
      <c r="BD94" s="253"/>
      <c r="BE94" s="245"/>
      <c r="BF94" s="245"/>
      <c r="BG94" s="245"/>
      <c r="BH94" s="245"/>
      <c r="BI94" s="245"/>
      <c r="BJ94" s="245"/>
      <c r="BK94" s="245"/>
      <c r="BL94" s="245"/>
      <c r="BM94" s="245"/>
      <c r="BN94" s="245"/>
      <c r="BO94" s="245"/>
      <c r="BP94" s="245"/>
      <c r="BQ94" s="242">
        <v>88</v>
      </c>
      <c r="BR94" s="247"/>
      <c r="BS94" s="922"/>
      <c r="BT94" s="923"/>
      <c r="BU94" s="923"/>
      <c r="BV94" s="923"/>
      <c r="BW94" s="923"/>
      <c r="BX94" s="923"/>
      <c r="BY94" s="923"/>
      <c r="BZ94" s="923"/>
      <c r="CA94" s="923"/>
      <c r="CB94" s="923"/>
      <c r="CC94" s="923"/>
      <c r="CD94" s="923"/>
      <c r="CE94" s="923"/>
      <c r="CF94" s="923"/>
      <c r="CG94" s="924"/>
      <c r="CH94" s="919"/>
      <c r="CI94" s="920"/>
      <c r="CJ94" s="920"/>
      <c r="CK94" s="920"/>
      <c r="CL94" s="921"/>
      <c r="CM94" s="919"/>
      <c r="CN94" s="920"/>
      <c r="CO94" s="920"/>
      <c r="CP94" s="920"/>
      <c r="CQ94" s="921"/>
      <c r="CR94" s="919"/>
      <c r="CS94" s="920"/>
      <c r="CT94" s="920"/>
      <c r="CU94" s="920"/>
      <c r="CV94" s="921"/>
      <c r="CW94" s="919"/>
      <c r="CX94" s="920"/>
      <c r="CY94" s="920"/>
      <c r="CZ94" s="920"/>
      <c r="DA94" s="921"/>
      <c r="DB94" s="919"/>
      <c r="DC94" s="920"/>
      <c r="DD94" s="920"/>
      <c r="DE94" s="920"/>
      <c r="DF94" s="921"/>
      <c r="DG94" s="919"/>
      <c r="DH94" s="920"/>
      <c r="DI94" s="920"/>
      <c r="DJ94" s="920"/>
      <c r="DK94" s="921"/>
      <c r="DL94" s="919"/>
      <c r="DM94" s="920"/>
      <c r="DN94" s="920"/>
      <c r="DO94" s="920"/>
      <c r="DP94" s="921"/>
      <c r="DQ94" s="919"/>
      <c r="DR94" s="920"/>
      <c r="DS94" s="920"/>
      <c r="DT94" s="920"/>
      <c r="DU94" s="921"/>
      <c r="DV94" s="916"/>
      <c r="DW94" s="917"/>
      <c r="DX94" s="917"/>
      <c r="DY94" s="917"/>
      <c r="DZ94" s="918"/>
      <c r="EA94" s="226"/>
    </row>
    <row r="95" spans="1:131" s="227" customFormat="1" ht="26.25" hidden="1" customHeight="1" x14ac:dyDescent="0.15">
      <c r="A95" s="250"/>
      <c r="B95" s="251"/>
      <c r="C95" s="251"/>
      <c r="D95" s="251"/>
      <c r="E95" s="251"/>
      <c r="F95" s="251"/>
      <c r="G95" s="251"/>
      <c r="H95" s="251"/>
      <c r="I95" s="251"/>
      <c r="J95" s="251"/>
      <c r="K95" s="251"/>
      <c r="L95" s="251"/>
      <c r="M95" s="251"/>
      <c r="N95" s="251"/>
      <c r="O95" s="251"/>
      <c r="P95" s="251"/>
      <c r="Q95" s="252"/>
      <c r="R95" s="252"/>
      <c r="S95" s="252"/>
      <c r="T95" s="252"/>
      <c r="U95" s="252"/>
      <c r="V95" s="252"/>
      <c r="W95" s="252"/>
      <c r="X95" s="252"/>
      <c r="Y95" s="252"/>
      <c r="Z95" s="252"/>
      <c r="AA95" s="252"/>
      <c r="AB95" s="252"/>
      <c r="AC95" s="252"/>
      <c r="AD95" s="252"/>
      <c r="AE95" s="252"/>
      <c r="AF95" s="252"/>
      <c r="AG95" s="252"/>
      <c r="AH95" s="252"/>
      <c r="AI95" s="252"/>
      <c r="AJ95" s="252"/>
      <c r="AK95" s="252"/>
      <c r="AL95" s="252"/>
      <c r="AM95" s="252"/>
      <c r="AN95" s="252"/>
      <c r="AO95" s="252"/>
      <c r="AP95" s="252"/>
      <c r="AQ95" s="252"/>
      <c r="AR95" s="252"/>
      <c r="AS95" s="252"/>
      <c r="AT95" s="252"/>
      <c r="AU95" s="252"/>
      <c r="AV95" s="252"/>
      <c r="AW95" s="252"/>
      <c r="AX95" s="252"/>
      <c r="AY95" s="252"/>
      <c r="AZ95" s="253"/>
      <c r="BA95" s="253"/>
      <c r="BB95" s="253"/>
      <c r="BC95" s="253"/>
      <c r="BD95" s="253"/>
      <c r="BE95" s="245"/>
      <c r="BF95" s="245"/>
      <c r="BG95" s="245"/>
      <c r="BH95" s="245"/>
      <c r="BI95" s="245"/>
      <c r="BJ95" s="245"/>
      <c r="BK95" s="245"/>
      <c r="BL95" s="245"/>
      <c r="BM95" s="245"/>
      <c r="BN95" s="245"/>
      <c r="BO95" s="245"/>
      <c r="BP95" s="245"/>
      <c r="BQ95" s="242">
        <v>89</v>
      </c>
      <c r="BR95" s="247"/>
      <c r="BS95" s="922"/>
      <c r="BT95" s="923"/>
      <c r="BU95" s="923"/>
      <c r="BV95" s="923"/>
      <c r="BW95" s="923"/>
      <c r="BX95" s="923"/>
      <c r="BY95" s="923"/>
      <c r="BZ95" s="923"/>
      <c r="CA95" s="923"/>
      <c r="CB95" s="923"/>
      <c r="CC95" s="923"/>
      <c r="CD95" s="923"/>
      <c r="CE95" s="923"/>
      <c r="CF95" s="923"/>
      <c r="CG95" s="924"/>
      <c r="CH95" s="919"/>
      <c r="CI95" s="920"/>
      <c r="CJ95" s="920"/>
      <c r="CK95" s="920"/>
      <c r="CL95" s="921"/>
      <c r="CM95" s="919"/>
      <c r="CN95" s="920"/>
      <c r="CO95" s="920"/>
      <c r="CP95" s="920"/>
      <c r="CQ95" s="921"/>
      <c r="CR95" s="919"/>
      <c r="CS95" s="920"/>
      <c r="CT95" s="920"/>
      <c r="CU95" s="920"/>
      <c r="CV95" s="921"/>
      <c r="CW95" s="919"/>
      <c r="CX95" s="920"/>
      <c r="CY95" s="920"/>
      <c r="CZ95" s="920"/>
      <c r="DA95" s="921"/>
      <c r="DB95" s="919"/>
      <c r="DC95" s="920"/>
      <c r="DD95" s="920"/>
      <c r="DE95" s="920"/>
      <c r="DF95" s="921"/>
      <c r="DG95" s="919"/>
      <c r="DH95" s="920"/>
      <c r="DI95" s="920"/>
      <c r="DJ95" s="920"/>
      <c r="DK95" s="921"/>
      <c r="DL95" s="919"/>
      <c r="DM95" s="920"/>
      <c r="DN95" s="920"/>
      <c r="DO95" s="920"/>
      <c r="DP95" s="921"/>
      <c r="DQ95" s="919"/>
      <c r="DR95" s="920"/>
      <c r="DS95" s="920"/>
      <c r="DT95" s="920"/>
      <c r="DU95" s="921"/>
      <c r="DV95" s="916"/>
      <c r="DW95" s="917"/>
      <c r="DX95" s="917"/>
      <c r="DY95" s="917"/>
      <c r="DZ95" s="918"/>
      <c r="EA95" s="226"/>
    </row>
    <row r="96" spans="1:131" s="227" customFormat="1" ht="26.25" hidden="1" customHeight="1" x14ac:dyDescent="0.15">
      <c r="A96" s="250"/>
      <c r="B96" s="251"/>
      <c r="C96" s="251"/>
      <c r="D96" s="251"/>
      <c r="E96" s="251"/>
      <c r="F96" s="251"/>
      <c r="G96" s="251"/>
      <c r="H96" s="251"/>
      <c r="I96" s="251"/>
      <c r="J96" s="251"/>
      <c r="K96" s="251"/>
      <c r="L96" s="251"/>
      <c r="M96" s="251"/>
      <c r="N96" s="251"/>
      <c r="O96" s="251"/>
      <c r="P96" s="251"/>
      <c r="Q96" s="252"/>
      <c r="R96" s="252"/>
      <c r="S96" s="252"/>
      <c r="T96" s="252"/>
      <c r="U96" s="252"/>
      <c r="V96" s="252"/>
      <c r="W96" s="252"/>
      <c r="X96" s="252"/>
      <c r="Y96" s="252"/>
      <c r="Z96" s="252"/>
      <c r="AA96" s="252"/>
      <c r="AB96" s="252"/>
      <c r="AC96" s="252"/>
      <c r="AD96" s="252"/>
      <c r="AE96" s="252"/>
      <c r="AF96" s="252"/>
      <c r="AG96" s="252"/>
      <c r="AH96" s="252"/>
      <c r="AI96" s="252"/>
      <c r="AJ96" s="252"/>
      <c r="AK96" s="252"/>
      <c r="AL96" s="252"/>
      <c r="AM96" s="252"/>
      <c r="AN96" s="252"/>
      <c r="AO96" s="252"/>
      <c r="AP96" s="252"/>
      <c r="AQ96" s="252"/>
      <c r="AR96" s="252"/>
      <c r="AS96" s="252"/>
      <c r="AT96" s="252"/>
      <c r="AU96" s="252"/>
      <c r="AV96" s="252"/>
      <c r="AW96" s="252"/>
      <c r="AX96" s="252"/>
      <c r="AY96" s="252"/>
      <c r="AZ96" s="253"/>
      <c r="BA96" s="253"/>
      <c r="BB96" s="253"/>
      <c r="BC96" s="253"/>
      <c r="BD96" s="253"/>
      <c r="BE96" s="245"/>
      <c r="BF96" s="245"/>
      <c r="BG96" s="245"/>
      <c r="BH96" s="245"/>
      <c r="BI96" s="245"/>
      <c r="BJ96" s="245"/>
      <c r="BK96" s="245"/>
      <c r="BL96" s="245"/>
      <c r="BM96" s="245"/>
      <c r="BN96" s="245"/>
      <c r="BO96" s="245"/>
      <c r="BP96" s="245"/>
      <c r="BQ96" s="242">
        <v>90</v>
      </c>
      <c r="BR96" s="247"/>
      <c r="BS96" s="922"/>
      <c r="BT96" s="923"/>
      <c r="BU96" s="923"/>
      <c r="BV96" s="923"/>
      <c r="BW96" s="923"/>
      <c r="BX96" s="923"/>
      <c r="BY96" s="923"/>
      <c r="BZ96" s="923"/>
      <c r="CA96" s="923"/>
      <c r="CB96" s="923"/>
      <c r="CC96" s="923"/>
      <c r="CD96" s="923"/>
      <c r="CE96" s="923"/>
      <c r="CF96" s="923"/>
      <c r="CG96" s="924"/>
      <c r="CH96" s="919"/>
      <c r="CI96" s="920"/>
      <c r="CJ96" s="920"/>
      <c r="CK96" s="920"/>
      <c r="CL96" s="921"/>
      <c r="CM96" s="919"/>
      <c r="CN96" s="920"/>
      <c r="CO96" s="920"/>
      <c r="CP96" s="920"/>
      <c r="CQ96" s="921"/>
      <c r="CR96" s="919"/>
      <c r="CS96" s="920"/>
      <c r="CT96" s="920"/>
      <c r="CU96" s="920"/>
      <c r="CV96" s="921"/>
      <c r="CW96" s="919"/>
      <c r="CX96" s="920"/>
      <c r="CY96" s="920"/>
      <c r="CZ96" s="920"/>
      <c r="DA96" s="921"/>
      <c r="DB96" s="919"/>
      <c r="DC96" s="920"/>
      <c r="DD96" s="920"/>
      <c r="DE96" s="920"/>
      <c r="DF96" s="921"/>
      <c r="DG96" s="919"/>
      <c r="DH96" s="920"/>
      <c r="DI96" s="920"/>
      <c r="DJ96" s="920"/>
      <c r="DK96" s="921"/>
      <c r="DL96" s="919"/>
      <c r="DM96" s="920"/>
      <c r="DN96" s="920"/>
      <c r="DO96" s="920"/>
      <c r="DP96" s="921"/>
      <c r="DQ96" s="919"/>
      <c r="DR96" s="920"/>
      <c r="DS96" s="920"/>
      <c r="DT96" s="920"/>
      <c r="DU96" s="921"/>
      <c r="DV96" s="916"/>
      <c r="DW96" s="917"/>
      <c r="DX96" s="917"/>
      <c r="DY96" s="917"/>
      <c r="DZ96" s="918"/>
      <c r="EA96" s="226"/>
    </row>
    <row r="97" spans="1:131" s="227" customFormat="1" ht="26.25" hidden="1" customHeight="1" x14ac:dyDescent="0.15">
      <c r="A97" s="250"/>
      <c r="B97" s="251"/>
      <c r="C97" s="251"/>
      <c r="D97" s="251"/>
      <c r="E97" s="251"/>
      <c r="F97" s="251"/>
      <c r="G97" s="251"/>
      <c r="H97" s="251"/>
      <c r="I97" s="251"/>
      <c r="J97" s="251"/>
      <c r="K97" s="251"/>
      <c r="L97" s="251"/>
      <c r="M97" s="251"/>
      <c r="N97" s="251"/>
      <c r="O97" s="251"/>
      <c r="P97" s="251"/>
      <c r="Q97" s="252"/>
      <c r="R97" s="252"/>
      <c r="S97" s="252"/>
      <c r="T97" s="252"/>
      <c r="U97" s="252"/>
      <c r="V97" s="252"/>
      <c r="W97" s="252"/>
      <c r="X97" s="252"/>
      <c r="Y97" s="252"/>
      <c r="Z97" s="252"/>
      <c r="AA97" s="252"/>
      <c r="AB97" s="252"/>
      <c r="AC97" s="252"/>
      <c r="AD97" s="252"/>
      <c r="AE97" s="252"/>
      <c r="AF97" s="252"/>
      <c r="AG97" s="252"/>
      <c r="AH97" s="252"/>
      <c r="AI97" s="252"/>
      <c r="AJ97" s="252"/>
      <c r="AK97" s="252"/>
      <c r="AL97" s="252"/>
      <c r="AM97" s="252"/>
      <c r="AN97" s="252"/>
      <c r="AO97" s="252"/>
      <c r="AP97" s="252"/>
      <c r="AQ97" s="252"/>
      <c r="AR97" s="252"/>
      <c r="AS97" s="252"/>
      <c r="AT97" s="252"/>
      <c r="AU97" s="252"/>
      <c r="AV97" s="252"/>
      <c r="AW97" s="252"/>
      <c r="AX97" s="252"/>
      <c r="AY97" s="252"/>
      <c r="AZ97" s="253"/>
      <c r="BA97" s="253"/>
      <c r="BB97" s="253"/>
      <c r="BC97" s="253"/>
      <c r="BD97" s="253"/>
      <c r="BE97" s="245"/>
      <c r="BF97" s="245"/>
      <c r="BG97" s="245"/>
      <c r="BH97" s="245"/>
      <c r="BI97" s="245"/>
      <c r="BJ97" s="245"/>
      <c r="BK97" s="245"/>
      <c r="BL97" s="245"/>
      <c r="BM97" s="245"/>
      <c r="BN97" s="245"/>
      <c r="BO97" s="245"/>
      <c r="BP97" s="245"/>
      <c r="BQ97" s="242">
        <v>91</v>
      </c>
      <c r="BR97" s="247"/>
      <c r="BS97" s="922"/>
      <c r="BT97" s="923"/>
      <c r="BU97" s="923"/>
      <c r="BV97" s="923"/>
      <c r="BW97" s="923"/>
      <c r="BX97" s="923"/>
      <c r="BY97" s="923"/>
      <c r="BZ97" s="923"/>
      <c r="CA97" s="923"/>
      <c r="CB97" s="923"/>
      <c r="CC97" s="923"/>
      <c r="CD97" s="923"/>
      <c r="CE97" s="923"/>
      <c r="CF97" s="923"/>
      <c r="CG97" s="924"/>
      <c r="CH97" s="919"/>
      <c r="CI97" s="920"/>
      <c r="CJ97" s="920"/>
      <c r="CK97" s="920"/>
      <c r="CL97" s="921"/>
      <c r="CM97" s="919"/>
      <c r="CN97" s="920"/>
      <c r="CO97" s="920"/>
      <c r="CP97" s="920"/>
      <c r="CQ97" s="921"/>
      <c r="CR97" s="919"/>
      <c r="CS97" s="920"/>
      <c r="CT97" s="920"/>
      <c r="CU97" s="920"/>
      <c r="CV97" s="921"/>
      <c r="CW97" s="919"/>
      <c r="CX97" s="920"/>
      <c r="CY97" s="920"/>
      <c r="CZ97" s="920"/>
      <c r="DA97" s="921"/>
      <c r="DB97" s="919"/>
      <c r="DC97" s="920"/>
      <c r="DD97" s="920"/>
      <c r="DE97" s="920"/>
      <c r="DF97" s="921"/>
      <c r="DG97" s="919"/>
      <c r="DH97" s="920"/>
      <c r="DI97" s="920"/>
      <c r="DJ97" s="920"/>
      <c r="DK97" s="921"/>
      <c r="DL97" s="919"/>
      <c r="DM97" s="920"/>
      <c r="DN97" s="920"/>
      <c r="DO97" s="920"/>
      <c r="DP97" s="921"/>
      <c r="DQ97" s="919"/>
      <c r="DR97" s="920"/>
      <c r="DS97" s="920"/>
      <c r="DT97" s="920"/>
      <c r="DU97" s="921"/>
      <c r="DV97" s="916"/>
      <c r="DW97" s="917"/>
      <c r="DX97" s="917"/>
      <c r="DY97" s="917"/>
      <c r="DZ97" s="918"/>
      <c r="EA97" s="226"/>
    </row>
    <row r="98" spans="1:131" s="227" customFormat="1" ht="26.25" hidden="1" customHeight="1" x14ac:dyDescent="0.15">
      <c r="A98" s="250"/>
      <c r="B98" s="251"/>
      <c r="C98" s="251"/>
      <c r="D98" s="251"/>
      <c r="E98" s="251"/>
      <c r="F98" s="251"/>
      <c r="G98" s="251"/>
      <c r="H98" s="251"/>
      <c r="I98" s="251"/>
      <c r="J98" s="251"/>
      <c r="K98" s="251"/>
      <c r="L98" s="251"/>
      <c r="M98" s="251"/>
      <c r="N98" s="251"/>
      <c r="O98" s="251"/>
      <c r="P98" s="251"/>
      <c r="Q98" s="252"/>
      <c r="R98" s="252"/>
      <c r="S98" s="252"/>
      <c r="T98" s="252"/>
      <c r="U98" s="252"/>
      <c r="V98" s="252"/>
      <c r="W98" s="252"/>
      <c r="X98" s="252"/>
      <c r="Y98" s="252"/>
      <c r="Z98" s="252"/>
      <c r="AA98" s="252"/>
      <c r="AB98" s="252"/>
      <c r="AC98" s="252"/>
      <c r="AD98" s="252"/>
      <c r="AE98" s="252"/>
      <c r="AF98" s="252"/>
      <c r="AG98" s="252"/>
      <c r="AH98" s="252"/>
      <c r="AI98" s="252"/>
      <c r="AJ98" s="252"/>
      <c r="AK98" s="252"/>
      <c r="AL98" s="252"/>
      <c r="AM98" s="252"/>
      <c r="AN98" s="252"/>
      <c r="AO98" s="252"/>
      <c r="AP98" s="252"/>
      <c r="AQ98" s="252"/>
      <c r="AR98" s="252"/>
      <c r="AS98" s="252"/>
      <c r="AT98" s="252"/>
      <c r="AU98" s="252"/>
      <c r="AV98" s="252"/>
      <c r="AW98" s="252"/>
      <c r="AX98" s="252"/>
      <c r="AY98" s="252"/>
      <c r="AZ98" s="253"/>
      <c r="BA98" s="253"/>
      <c r="BB98" s="253"/>
      <c r="BC98" s="253"/>
      <c r="BD98" s="253"/>
      <c r="BE98" s="245"/>
      <c r="BF98" s="245"/>
      <c r="BG98" s="245"/>
      <c r="BH98" s="245"/>
      <c r="BI98" s="245"/>
      <c r="BJ98" s="245"/>
      <c r="BK98" s="245"/>
      <c r="BL98" s="245"/>
      <c r="BM98" s="245"/>
      <c r="BN98" s="245"/>
      <c r="BO98" s="245"/>
      <c r="BP98" s="245"/>
      <c r="BQ98" s="242">
        <v>92</v>
      </c>
      <c r="BR98" s="247"/>
      <c r="BS98" s="922"/>
      <c r="BT98" s="923"/>
      <c r="BU98" s="923"/>
      <c r="BV98" s="923"/>
      <c r="BW98" s="923"/>
      <c r="BX98" s="923"/>
      <c r="BY98" s="923"/>
      <c r="BZ98" s="923"/>
      <c r="CA98" s="923"/>
      <c r="CB98" s="923"/>
      <c r="CC98" s="923"/>
      <c r="CD98" s="923"/>
      <c r="CE98" s="923"/>
      <c r="CF98" s="923"/>
      <c r="CG98" s="924"/>
      <c r="CH98" s="919"/>
      <c r="CI98" s="920"/>
      <c r="CJ98" s="920"/>
      <c r="CK98" s="920"/>
      <c r="CL98" s="921"/>
      <c r="CM98" s="919"/>
      <c r="CN98" s="920"/>
      <c r="CO98" s="920"/>
      <c r="CP98" s="920"/>
      <c r="CQ98" s="921"/>
      <c r="CR98" s="919"/>
      <c r="CS98" s="920"/>
      <c r="CT98" s="920"/>
      <c r="CU98" s="920"/>
      <c r="CV98" s="921"/>
      <c r="CW98" s="919"/>
      <c r="CX98" s="920"/>
      <c r="CY98" s="920"/>
      <c r="CZ98" s="920"/>
      <c r="DA98" s="921"/>
      <c r="DB98" s="919"/>
      <c r="DC98" s="920"/>
      <c r="DD98" s="920"/>
      <c r="DE98" s="920"/>
      <c r="DF98" s="921"/>
      <c r="DG98" s="919"/>
      <c r="DH98" s="920"/>
      <c r="DI98" s="920"/>
      <c r="DJ98" s="920"/>
      <c r="DK98" s="921"/>
      <c r="DL98" s="919"/>
      <c r="DM98" s="920"/>
      <c r="DN98" s="920"/>
      <c r="DO98" s="920"/>
      <c r="DP98" s="921"/>
      <c r="DQ98" s="919"/>
      <c r="DR98" s="920"/>
      <c r="DS98" s="920"/>
      <c r="DT98" s="920"/>
      <c r="DU98" s="921"/>
      <c r="DV98" s="916"/>
      <c r="DW98" s="917"/>
      <c r="DX98" s="917"/>
      <c r="DY98" s="917"/>
      <c r="DZ98" s="918"/>
      <c r="EA98" s="226"/>
    </row>
    <row r="99" spans="1:131" s="227" customFormat="1" ht="26.25" hidden="1" customHeight="1" x14ac:dyDescent="0.15">
      <c r="A99" s="250"/>
      <c r="B99" s="251"/>
      <c r="C99" s="251"/>
      <c r="D99" s="251"/>
      <c r="E99" s="251"/>
      <c r="F99" s="251"/>
      <c r="G99" s="251"/>
      <c r="H99" s="251"/>
      <c r="I99" s="251"/>
      <c r="J99" s="251"/>
      <c r="K99" s="251"/>
      <c r="L99" s="251"/>
      <c r="M99" s="251"/>
      <c r="N99" s="251"/>
      <c r="O99" s="251"/>
      <c r="P99" s="251"/>
      <c r="Q99" s="252"/>
      <c r="R99" s="252"/>
      <c r="S99" s="252"/>
      <c r="T99" s="252"/>
      <c r="U99" s="252"/>
      <c r="V99" s="252"/>
      <c r="W99" s="252"/>
      <c r="X99" s="252"/>
      <c r="Y99" s="252"/>
      <c r="Z99" s="252"/>
      <c r="AA99" s="252"/>
      <c r="AB99" s="252"/>
      <c r="AC99" s="252"/>
      <c r="AD99" s="252"/>
      <c r="AE99" s="252"/>
      <c r="AF99" s="252"/>
      <c r="AG99" s="252"/>
      <c r="AH99" s="252"/>
      <c r="AI99" s="252"/>
      <c r="AJ99" s="252"/>
      <c r="AK99" s="252"/>
      <c r="AL99" s="252"/>
      <c r="AM99" s="252"/>
      <c r="AN99" s="252"/>
      <c r="AO99" s="252"/>
      <c r="AP99" s="252"/>
      <c r="AQ99" s="252"/>
      <c r="AR99" s="252"/>
      <c r="AS99" s="252"/>
      <c r="AT99" s="252"/>
      <c r="AU99" s="252"/>
      <c r="AV99" s="252"/>
      <c r="AW99" s="252"/>
      <c r="AX99" s="252"/>
      <c r="AY99" s="252"/>
      <c r="AZ99" s="253"/>
      <c r="BA99" s="253"/>
      <c r="BB99" s="253"/>
      <c r="BC99" s="253"/>
      <c r="BD99" s="253"/>
      <c r="BE99" s="245"/>
      <c r="BF99" s="245"/>
      <c r="BG99" s="245"/>
      <c r="BH99" s="245"/>
      <c r="BI99" s="245"/>
      <c r="BJ99" s="245"/>
      <c r="BK99" s="245"/>
      <c r="BL99" s="245"/>
      <c r="BM99" s="245"/>
      <c r="BN99" s="245"/>
      <c r="BO99" s="245"/>
      <c r="BP99" s="245"/>
      <c r="BQ99" s="242">
        <v>93</v>
      </c>
      <c r="BR99" s="247"/>
      <c r="BS99" s="922"/>
      <c r="BT99" s="923"/>
      <c r="BU99" s="923"/>
      <c r="BV99" s="923"/>
      <c r="BW99" s="923"/>
      <c r="BX99" s="923"/>
      <c r="BY99" s="923"/>
      <c r="BZ99" s="923"/>
      <c r="CA99" s="923"/>
      <c r="CB99" s="923"/>
      <c r="CC99" s="923"/>
      <c r="CD99" s="923"/>
      <c r="CE99" s="923"/>
      <c r="CF99" s="923"/>
      <c r="CG99" s="924"/>
      <c r="CH99" s="919"/>
      <c r="CI99" s="920"/>
      <c r="CJ99" s="920"/>
      <c r="CK99" s="920"/>
      <c r="CL99" s="921"/>
      <c r="CM99" s="919"/>
      <c r="CN99" s="920"/>
      <c r="CO99" s="920"/>
      <c r="CP99" s="920"/>
      <c r="CQ99" s="921"/>
      <c r="CR99" s="919"/>
      <c r="CS99" s="920"/>
      <c r="CT99" s="920"/>
      <c r="CU99" s="920"/>
      <c r="CV99" s="921"/>
      <c r="CW99" s="919"/>
      <c r="CX99" s="920"/>
      <c r="CY99" s="920"/>
      <c r="CZ99" s="920"/>
      <c r="DA99" s="921"/>
      <c r="DB99" s="919"/>
      <c r="DC99" s="920"/>
      <c r="DD99" s="920"/>
      <c r="DE99" s="920"/>
      <c r="DF99" s="921"/>
      <c r="DG99" s="919"/>
      <c r="DH99" s="920"/>
      <c r="DI99" s="920"/>
      <c r="DJ99" s="920"/>
      <c r="DK99" s="921"/>
      <c r="DL99" s="919"/>
      <c r="DM99" s="920"/>
      <c r="DN99" s="920"/>
      <c r="DO99" s="920"/>
      <c r="DP99" s="921"/>
      <c r="DQ99" s="919"/>
      <c r="DR99" s="920"/>
      <c r="DS99" s="920"/>
      <c r="DT99" s="920"/>
      <c r="DU99" s="921"/>
      <c r="DV99" s="916"/>
      <c r="DW99" s="917"/>
      <c r="DX99" s="917"/>
      <c r="DY99" s="917"/>
      <c r="DZ99" s="918"/>
      <c r="EA99" s="226"/>
    </row>
    <row r="100" spans="1:131" s="227" customFormat="1" ht="26.25" hidden="1" customHeight="1" x14ac:dyDescent="0.15">
      <c r="A100" s="250"/>
      <c r="B100" s="251"/>
      <c r="C100" s="251"/>
      <c r="D100" s="251"/>
      <c r="E100" s="251"/>
      <c r="F100" s="251"/>
      <c r="G100" s="251"/>
      <c r="H100" s="251"/>
      <c r="I100" s="251"/>
      <c r="J100" s="251"/>
      <c r="K100" s="251"/>
      <c r="L100" s="251"/>
      <c r="M100" s="251"/>
      <c r="N100" s="251"/>
      <c r="O100" s="251"/>
      <c r="P100" s="251"/>
      <c r="Q100" s="252"/>
      <c r="R100" s="252"/>
      <c r="S100" s="252"/>
      <c r="T100" s="252"/>
      <c r="U100" s="252"/>
      <c r="V100" s="252"/>
      <c r="W100" s="252"/>
      <c r="X100" s="252"/>
      <c r="Y100" s="252"/>
      <c r="Z100" s="252"/>
      <c r="AA100" s="252"/>
      <c r="AB100" s="252"/>
      <c r="AC100" s="252"/>
      <c r="AD100" s="252"/>
      <c r="AE100" s="252"/>
      <c r="AF100" s="252"/>
      <c r="AG100" s="252"/>
      <c r="AH100" s="252"/>
      <c r="AI100" s="252"/>
      <c r="AJ100" s="252"/>
      <c r="AK100" s="252"/>
      <c r="AL100" s="252"/>
      <c r="AM100" s="252"/>
      <c r="AN100" s="252"/>
      <c r="AO100" s="252"/>
      <c r="AP100" s="252"/>
      <c r="AQ100" s="252"/>
      <c r="AR100" s="252"/>
      <c r="AS100" s="252"/>
      <c r="AT100" s="252"/>
      <c r="AU100" s="252"/>
      <c r="AV100" s="252"/>
      <c r="AW100" s="252"/>
      <c r="AX100" s="252"/>
      <c r="AY100" s="252"/>
      <c r="AZ100" s="253"/>
      <c r="BA100" s="253"/>
      <c r="BB100" s="253"/>
      <c r="BC100" s="253"/>
      <c r="BD100" s="253"/>
      <c r="BE100" s="245"/>
      <c r="BF100" s="245"/>
      <c r="BG100" s="245"/>
      <c r="BH100" s="245"/>
      <c r="BI100" s="245"/>
      <c r="BJ100" s="245"/>
      <c r="BK100" s="245"/>
      <c r="BL100" s="245"/>
      <c r="BM100" s="245"/>
      <c r="BN100" s="245"/>
      <c r="BO100" s="245"/>
      <c r="BP100" s="245"/>
      <c r="BQ100" s="242">
        <v>94</v>
      </c>
      <c r="BR100" s="247"/>
      <c r="BS100" s="922"/>
      <c r="BT100" s="923"/>
      <c r="BU100" s="923"/>
      <c r="BV100" s="923"/>
      <c r="BW100" s="923"/>
      <c r="BX100" s="923"/>
      <c r="BY100" s="923"/>
      <c r="BZ100" s="923"/>
      <c r="CA100" s="923"/>
      <c r="CB100" s="923"/>
      <c r="CC100" s="923"/>
      <c r="CD100" s="923"/>
      <c r="CE100" s="923"/>
      <c r="CF100" s="923"/>
      <c r="CG100" s="924"/>
      <c r="CH100" s="919"/>
      <c r="CI100" s="920"/>
      <c r="CJ100" s="920"/>
      <c r="CK100" s="920"/>
      <c r="CL100" s="921"/>
      <c r="CM100" s="919"/>
      <c r="CN100" s="920"/>
      <c r="CO100" s="920"/>
      <c r="CP100" s="920"/>
      <c r="CQ100" s="921"/>
      <c r="CR100" s="919"/>
      <c r="CS100" s="920"/>
      <c r="CT100" s="920"/>
      <c r="CU100" s="920"/>
      <c r="CV100" s="921"/>
      <c r="CW100" s="919"/>
      <c r="CX100" s="920"/>
      <c r="CY100" s="920"/>
      <c r="CZ100" s="920"/>
      <c r="DA100" s="921"/>
      <c r="DB100" s="919"/>
      <c r="DC100" s="920"/>
      <c r="DD100" s="920"/>
      <c r="DE100" s="920"/>
      <c r="DF100" s="921"/>
      <c r="DG100" s="919"/>
      <c r="DH100" s="920"/>
      <c r="DI100" s="920"/>
      <c r="DJ100" s="920"/>
      <c r="DK100" s="921"/>
      <c r="DL100" s="919"/>
      <c r="DM100" s="920"/>
      <c r="DN100" s="920"/>
      <c r="DO100" s="920"/>
      <c r="DP100" s="921"/>
      <c r="DQ100" s="919"/>
      <c r="DR100" s="920"/>
      <c r="DS100" s="920"/>
      <c r="DT100" s="920"/>
      <c r="DU100" s="921"/>
      <c r="DV100" s="916"/>
      <c r="DW100" s="917"/>
      <c r="DX100" s="917"/>
      <c r="DY100" s="917"/>
      <c r="DZ100" s="918"/>
      <c r="EA100" s="226"/>
    </row>
    <row r="101" spans="1:131" s="227" customFormat="1" ht="26.25" hidden="1" customHeight="1" x14ac:dyDescent="0.15">
      <c r="A101" s="250"/>
      <c r="B101" s="251"/>
      <c r="C101" s="251"/>
      <c r="D101" s="251"/>
      <c r="E101" s="251"/>
      <c r="F101" s="251"/>
      <c r="G101" s="251"/>
      <c r="H101" s="251"/>
      <c r="I101" s="251"/>
      <c r="J101" s="251"/>
      <c r="K101" s="251"/>
      <c r="L101" s="251"/>
      <c r="M101" s="251"/>
      <c r="N101" s="251"/>
      <c r="O101" s="251"/>
      <c r="P101" s="251"/>
      <c r="Q101" s="252"/>
      <c r="R101" s="252"/>
      <c r="S101" s="252"/>
      <c r="T101" s="252"/>
      <c r="U101" s="252"/>
      <c r="V101" s="252"/>
      <c r="W101" s="252"/>
      <c r="X101" s="252"/>
      <c r="Y101" s="252"/>
      <c r="Z101" s="252"/>
      <c r="AA101" s="252"/>
      <c r="AB101" s="252"/>
      <c r="AC101" s="252"/>
      <c r="AD101" s="252"/>
      <c r="AE101" s="252"/>
      <c r="AF101" s="252"/>
      <c r="AG101" s="252"/>
      <c r="AH101" s="252"/>
      <c r="AI101" s="252"/>
      <c r="AJ101" s="252"/>
      <c r="AK101" s="252"/>
      <c r="AL101" s="252"/>
      <c r="AM101" s="252"/>
      <c r="AN101" s="252"/>
      <c r="AO101" s="252"/>
      <c r="AP101" s="252"/>
      <c r="AQ101" s="252"/>
      <c r="AR101" s="252"/>
      <c r="AS101" s="252"/>
      <c r="AT101" s="252"/>
      <c r="AU101" s="252"/>
      <c r="AV101" s="252"/>
      <c r="AW101" s="252"/>
      <c r="AX101" s="252"/>
      <c r="AY101" s="252"/>
      <c r="AZ101" s="253"/>
      <c r="BA101" s="253"/>
      <c r="BB101" s="253"/>
      <c r="BC101" s="253"/>
      <c r="BD101" s="253"/>
      <c r="BE101" s="245"/>
      <c r="BF101" s="245"/>
      <c r="BG101" s="245"/>
      <c r="BH101" s="245"/>
      <c r="BI101" s="245"/>
      <c r="BJ101" s="245"/>
      <c r="BK101" s="245"/>
      <c r="BL101" s="245"/>
      <c r="BM101" s="245"/>
      <c r="BN101" s="245"/>
      <c r="BO101" s="245"/>
      <c r="BP101" s="245"/>
      <c r="BQ101" s="242">
        <v>95</v>
      </c>
      <c r="BR101" s="247"/>
      <c r="BS101" s="922"/>
      <c r="BT101" s="923"/>
      <c r="BU101" s="923"/>
      <c r="BV101" s="923"/>
      <c r="BW101" s="923"/>
      <c r="BX101" s="923"/>
      <c r="BY101" s="923"/>
      <c r="BZ101" s="923"/>
      <c r="CA101" s="923"/>
      <c r="CB101" s="923"/>
      <c r="CC101" s="923"/>
      <c r="CD101" s="923"/>
      <c r="CE101" s="923"/>
      <c r="CF101" s="923"/>
      <c r="CG101" s="924"/>
      <c r="CH101" s="919"/>
      <c r="CI101" s="920"/>
      <c r="CJ101" s="920"/>
      <c r="CK101" s="920"/>
      <c r="CL101" s="921"/>
      <c r="CM101" s="919"/>
      <c r="CN101" s="920"/>
      <c r="CO101" s="920"/>
      <c r="CP101" s="920"/>
      <c r="CQ101" s="921"/>
      <c r="CR101" s="919"/>
      <c r="CS101" s="920"/>
      <c r="CT101" s="920"/>
      <c r="CU101" s="920"/>
      <c r="CV101" s="921"/>
      <c r="CW101" s="919"/>
      <c r="CX101" s="920"/>
      <c r="CY101" s="920"/>
      <c r="CZ101" s="920"/>
      <c r="DA101" s="921"/>
      <c r="DB101" s="919"/>
      <c r="DC101" s="920"/>
      <c r="DD101" s="920"/>
      <c r="DE101" s="920"/>
      <c r="DF101" s="921"/>
      <c r="DG101" s="919"/>
      <c r="DH101" s="920"/>
      <c r="DI101" s="920"/>
      <c r="DJ101" s="920"/>
      <c r="DK101" s="921"/>
      <c r="DL101" s="919"/>
      <c r="DM101" s="920"/>
      <c r="DN101" s="920"/>
      <c r="DO101" s="920"/>
      <c r="DP101" s="921"/>
      <c r="DQ101" s="919"/>
      <c r="DR101" s="920"/>
      <c r="DS101" s="920"/>
      <c r="DT101" s="920"/>
      <c r="DU101" s="921"/>
      <c r="DV101" s="916"/>
      <c r="DW101" s="917"/>
      <c r="DX101" s="917"/>
      <c r="DY101" s="917"/>
      <c r="DZ101" s="918"/>
      <c r="EA101" s="226"/>
    </row>
    <row r="102" spans="1:131" s="227" customFormat="1" ht="26.25" customHeight="1" thickBot="1" x14ac:dyDescent="0.2">
      <c r="A102" s="250"/>
      <c r="B102" s="251"/>
      <c r="C102" s="251"/>
      <c r="D102" s="251"/>
      <c r="E102" s="251"/>
      <c r="F102" s="251"/>
      <c r="G102" s="251"/>
      <c r="H102" s="251"/>
      <c r="I102" s="251"/>
      <c r="J102" s="251"/>
      <c r="K102" s="251"/>
      <c r="L102" s="251"/>
      <c r="M102" s="251"/>
      <c r="N102" s="251"/>
      <c r="O102" s="251"/>
      <c r="P102" s="251"/>
      <c r="Q102" s="252"/>
      <c r="R102" s="252"/>
      <c r="S102" s="252"/>
      <c r="T102" s="252"/>
      <c r="U102" s="252"/>
      <c r="V102" s="252"/>
      <c r="W102" s="252"/>
      <c r="X102" s="252"/>
      <c r="Y102" s="252"/>
      <c r="Z102" s="252"/>
      <c r="AA102" s="252"/>
      <c r="AB102" s="252"/>
      <c r="AC102" s="252"/>
      <c r="AD102" s="252"/>
      <c r="AE102" s="252"/>
      <c r="AF102" s="252"/>
      <c r="AG102" s="252"/>
      <c r="AH102" s="252"/>
      <c r="AI102" s="252"/>
      <c r="AJ102" s="252"/>
      <c r="AK102" s="252"/>
      <c r="AL102" s="252"/>
      <c r="AM102" s="252"/>
      <c r="AN102" s="252"/>
      <c r="AO102" s="252"/>
      <c r="AP102" s="252"/>
      <c r="AQ102" s="252"/>
      <c r="AR102" s="252"/>
      <c r="AS102" s="252"/>
      <c r="AT102" s="252"/>
      <c r="AU102" s="252"/>
      <c r="AV102" s="252"/>
      <c r="AW102" s="252"/>
      <c r="AX102" s="252"/>
      <c r="AY102" s="252"/>
      <c r="AZ102" s="253"/>
      <c r="BA102" s="253"/>
      <c r="BB102" s="253"/>
      <c r="BC102" s="253"/>
      <c r="BD102" s="253"/>
      <c r="BE102" s="245"/>
      <c r="BF102" s="245"/>
      <c r="BG102" s="245"/>
      <c r="BH102" s="245"/>
      <c r="BI102" s="245"/>
      <c r="BJ102" s="245"/>
      <c r="BK102" s="245"/>
      <c r="BL102" s="245"/>
      <c r="BM102" s="245"/>
      <c r="BN102" s="245"/>
      <c r="BO102" s="245"/>
      <c r="BP102" s="245"/>
      <c r="BQ102" s="244" t="s">
        <v>383</v>
      </c>
      <c r="BR102" s="850" t="s">
        <v>407</v>
      </c>
      <c r="BS102" s="851"/>
      <c r="BT102" s="851"/>
      <c r="BU102" s="851"/>
      <c r="BV102" s="851"/>
      <c r="BW102" s="851"/>
      <c r="BX102" s="851"/>
      <c r="BY102" s="851"/>
      <c r="BZ102" s="851"/>
      <c r="CA102" s="851"/>
      <c r="CB102" s="851"/>
      <c r="CC102" s="851"/>
      <c r="CD102" s="851"/>
      <c r="CE102" s="851"/>
      <c r="CF102" s="851"/>
      <c r="CG102" s="852"/>
      <c r="CH102" s="948"/>
      <c r="CI102" s="949"/>
      <c r="CJ102" s="949"/>
      <c r="CK102" s="949"/>
      <c r="CL102" s="950"/>
      <c r="CM102" s="948"/>
      <c r="CN102" s="949"/>
      <c r="CO102" s="949"/>
      <c r="CP102" s="949"/>
      <c r="CQ102" s="950"/>
      <c r="CR102" s="951">
        <v>31</v>
      </c>
      <c r="CS102" s="909"/>
      <c r="CT102" s="909"/>
      <c r="CU102" s="909"/>
      <c r="CV102" s="952"/>
      <c r="CW102" s="951"/>
      <c r="CX102" s="909"/>
      <c r="CY102" s="909"/>
      <c r="CZ102" s="909"/>
      <c r="DA102" s="952"/>
      <c r="DB102" s="951"/>
      <c r="DC102" s="909"/>
      <c r="DD102" s="909"/>
      <c r="DE102" s="909"/>
      <c r="DF102" s="952"/>
      <c r="DG102" s="951"/>
      <c r="DH102" s="909"/>
      <c r="DI102" s="909"/>
      <c r="DJ102" s="909"/>
      <c r="DK102" s="952"/>
      <c r="DL102" s="951"/>
      <c r="DM102" s="909"/>
      <c r="DN102" s="909"/>
      <c r="DO102" s="909"/>
      <c r="DP102" s="952"/>
      <c r="DQ102" s="951"/>
      <c r="DR102" s="909"/>
      <c r="DS102" s="909"/>
      <c r="DT102" s="909"/>
      <c r="DU102" s="952"/>
      <c r="DV102" s="975"/>
      <c r="DW102" s="976"/>
      <c r="DX102" s="976"/>
      <c r="DY102" s="976"/>
      <c r="DZ102" s="977"/>
      <c r="EA102" s="226"/>
    </row>
    <row r="103" spans="1:131" s="227" customFormat="1" ht="26.25" customHeight="1" x14ac:dyDescent="0.15">
      <c r="A103" s="250"/>
      <c r="B103" s="251"/>
      <c r="C103" s="251"/>
      <c r="D103" s="251"/>
      <c r="E103" s="251"/>
      <c r="F103" s="251"/>
      <c r="G103" s="251"/>
      <c r="H103" s="251"/>
      <c r="I103" s="251"/>
      <c r="J103" s="251"/>
      <c r="K103" s="251"/>
      <c r="L103" s="251"/>
      <c r="M103" s="251"/>
      <c r="N103" s="251"/>
      <c r="O103" s="251"/>
      <c r="P103" s="251"/>
      <c r="Q103" s="252"/>
      <c r="R103" s="252"/>
      <c r="S103" s="252"/>
      <c r="T103" s="252"/>
      <c r="U103" s="252"/>
      <c r="V103" s="252"/>
      <c r="W103" s="252"/>
      <c r="X103" s="252"/>
      <c r="Y103" s="252"/>
      <c r="Z103" s="252"/>
      <c r="AA103" s="252"/>
      <c r="AB103" s="252"/>
      <c r="AC103" s="252"/>
      <c r="AD103" s="252"/>
      <c r="AE103" s="252"/>
      <c r="AF103" s="252"/>
      <c r="AG103" s="252"/>
      <c r="AH103" s="252"/>
      <c r="AI103" s="252"/>
      <c r="AJ103" s="252"/>
      <c r="AK103" s="252"/>
      <c r="AL103" s="252"/>
      <c r="AM103" s="252"/>
      <c r="AN103" s="252"/>
      <c r="AO103" s="252"/>
      <c r="AP103" s="252"/>
      <c r="AQ103" s="252"/>
      <c r="AR103" s="252"/>
      <c r="AS103" s="252"/>
      <c r="AT103" s="252"/>
      <c r="AU103" s="252"/>
      <c r="AV103" s="252"/>
      <c r="AW103" s="252"/>
      <c r="AX103" s="252"/>
      <c r="AY103" s="252"/>
      <c r="AZ103" s="253"/>
      <c r="BA103" s="253"/>
      <c r="BB103" s="253"/>
      <c r="BC103" s="253"/>
      <c r="BD103" s="253"/>
      <c r="BE103" s="245"/>
      <c r="BF103" s="245"/>
      <c r="BG103" s="245"/>
      <c r="BH103" s="245"/>
      <c r="BI103" s="245"/>
      <c r="BJ103" s="245"/>
      <c r="BK103" s="245"/>
      <c r="BL103" s="245"/>
      <c r="BM103" s="245"/>
      <c r="BN103" s="245"/>
      <c r="BO103" s="245"/>
      <c r="BP103" s="245"/>
      <c r="BQ103" s="978" t="s">
        <v>408</v>
      </c>
      <c r="BR103" s="978"/>
      <c r="BS103" s="978"/>
      <c r="BT103" s="978"/>
      <c r="BU103" s="978"/>
      <c r="BV103" s="978"/>
      <c r="BW103" s="978"/>
      <c r="BX103" s="978"/>
      <c r="BY103" s="978"/>
      <c r="BZ103" s="978"/>
      <c r="CA103" s="978"/>
      <c r="CB103" s="978"/>
      <c r="CC103" s="978"/>
      <c r="CD103" s="978"/>
      <c r="CE103" s="978"/>
      <c r="CF103" s="978"/>
      <c r="CG103" s="978"/>
      <c r="CH103" s="978"/>
      <c r="CI103" s="978"/>
      <c r="CJ103" s="978"/>
      <c r="CK103" s="978"/>
      <c r="CL103" s="978"/>
      <c r="CM103" s="978"/>
      <c r="CN103" s="978"/>
      <c r="CO103" s="978"/>
      <c r="CP103" s="978"/>
      <c r="CQ103" s="978"/>
      <c r="CR103" s="978"/>
      <c r="CS103" s="978"/>
      <c r="CT103" s="978"/>
      <c r="CU103" s="978"/>
      <c r="CV103" s="978"/>
      <c r="CW103" s="978"/>
      <c r="CX103" s="978"/>
      <c r="CY103" s="978"/>
      <c r="CZ103" s="978"/>
      <c r="DA103" s="978"/>
      <c r="DB103" s="978"/>
      <c r="DC103" s="978"/>
      <c r="DD103" s="978"/>
      <c r="DE103" s="978"/>
      <c r="DF103" s="978"/>
      <c r="DG103" s="978"/>
      <c r="DH103" s="978"/>
      <c r="DI103" s="978"/>
      <c r="DJ103" s="978"/>
      <c r="DK103" s="978"/>
      <c r="DL103" s="978"/>
      <c r="DM103" s="978"/>
      <c r="DN103" s="978"/>
      <c r="DO103" s="978"/>
      <c r="DP103" s="978"/>
      <c r="DQ103" s="978"/>
      <c r="DR103" s="978"/>
      <c r="DS103" s="978"/>
      <c r="DT103" s="978"/>
      <c r="DU103" s="978"/>
      <c r="DV103" s="978"/>
      <c r="DW103" s="978"/>
      <c r="DX103" s="978"/>
      <c r="DY103" s="978"/>
      <c r="DZ103" s="978"/>
      <c r="EA103" s="226"/>
    </row>
    <row r="104" spans="1:131" s="227" customFormat="1" ht="26.25" customHeight="1" x14ac:dyDescent="0.15">
      <c r="A104" s="250"/>
      <c r="B104" s="251"/>
      <c r="C104" s="251"/>
      <c r="D104" s="251"/>
      <c r="E104" s="251"/>
      <c r="F104" s="251"/>
      <c r="G104" s="251"/>
      <c r="H104" s="251"/>
      <c r="I104" s="251"/>
      <c r="J104" s="251"/>
      <c r="K104" s="251"/>
      <c r="L104" s="251"/>
      <c r="M104" s="251"/>
      <c r="N104" s="251"/>
      <c r="O104" s="251"/>
      <c r="P104" s="251"/>
      <c r="Q104" s="252"/>
      <c r="R104" s="252"/>
      <c r="S104" s="252"/>
      <c r="T104" s="252"/>
      <c r="U104" s="252"/>
      <c r="V104" s="252"/>
      <c r="W104" s="252"/>
      <c r="X104" s="252"/>
      <c r="Y104" s="252"/>
      <c r="Z104" s="252"/>
      <c r="AA104" s="252"/>
      <c r="AB104" s="252"/>
      <c r="AC104" s="252"/>
      <c r="AD104" s="252"/>
      <c r="AE104" s="252"/>
      <c r="AF104" s="252"/>
      <c r="AG104" s="252"/>
      <c r="AH104" s="252"/>
      <c r="AI104" s="252"/>
      <c r="AJ104" s="252"/>
      <c r="AK104" s="252"/>
      <c r="AL104" s="252"/>
      <c r="AM104" s="252"/>
      <c r="AN104" s="252"/>
      <c r="AO104" s="252"/>
      <c r="AP104" s="252"/>
      <c r="AQ104" s="252"/>
      <c r="AR104" s="252"/>
      <c r="AS104" s="252"/>
      <c r="AT104" s="252"/>
      <c r="AU104" s="252"/>
      <c r="AV104" s="252"/>
      <c r="AW104" s="252"/>
      <c r="AX104" s="252"/>
      <c r="AY104" s="252"/>
      <c r="AZ104" s="253"/>
      <c r="BA104" s="253"/>
      <c r="BB104" s="253"/>
      <c r="BC104" s="253"/>
      <c r="BD104" s="253"/>
      <c r="BE104" s="245"/>
      <c r="BF104" s="245"/>
      <c r="BG104" s="245"/>
      <c r="BH104" s="245"/>
      <c r="BI104" s="245"/>
      <c r="BJ104" s="245"/>
      <c r="BK104" s="245"/>
      <c r="BL104" s="245"/>
      <c r="BM104" s="245"/>
      <c r="BN104" s="245"/>
      <c r="BO104" s="245"/>
      <c r="BP104" s="245"/>
      <c r="BQ104" s="979" t="s">
        <v>409</v>
      </c>
      <c r="BR104" s="979"/>
      <c r="BS104" s="979"/>
      <c r="BT104" s="979"/>
      <c r="BU104" s="979"/>
      <c r="BV104" s="979"/>
      <c r="BW104" s="979"/>
      <c r="BX104" s="979"/>
      <c r="BY104" s="979"/>
      <c r="BZ104" s="979"/>
      <c r="CA104" s="979"/>
      <c r="CB104" s="979"/>
      <c r="CC104" s="979"/>
      <c r="CD104" s="979"/>
      <c r="CE104" s="979"/>
      <c r="CF104" s="979"/>
      <c r="CG104" s="979"/>
      <c r="CH104" s="979"/>
      <c r="CI104" s="979"/>
      <c r="CJ104" s="979"/>
      <c r="CK104" s="979"/>
      <c r="CL104" s="979"/>
      <c r="CM104" s="979"/>
      <c r="CN104" s="979"/>
      <c r="CO104" s="979"/>
      <c r="CP104" s="979"/>
      <c r="CQ104" s="979"/>
      <c r="CR104" s="979"/>
      <c r="CS104" s="979"/>
      <c r="CT104" s="979"/>
      <c r="CU104" s="979"/>
      <c r="CV104" s="979"/>
      <c r="CW104" s="979"/>
      <c r="CX104" s="979"/>
      <c r="CY104" s="979"/>
      <c r="CZ104" s="979"/>
      <c r="DA104" s="979"/>
      <c r="DB104" s="979"/>
      <c r="DC104" s="979"/>
      <c r="DD104" s="979"/>
      <c r="DE104" s="979"/>
      <c r="DF104" s="979"/>
      <c r="DG104" s="979"/>
      <c r="DH104" s="979"/>
      <c r="DI104" s="979"/>
      <c r="DJ104" s="979"/>
      <c r="DK104" s="979"/>
      <c r="DL104" s="979"/>
      <c r="DM104" s="979"/>
      <c r="DN104" s="979"/>
      <c r="DO104" s="979"/>
      <c r="DP104" s="979"/>
      <c r="DQ104" s="979"/>
      <c r="DR104" s="979"/>
      <c r="DS104" s="979"/>
      <c r="DT104" s="979"/>
      <c r="DU104" s="979"/>
      <c r="DV104" s="979"/>
      <c r="DW104" s="979"/>
      <c r="DX104" s="979"/>
      <c r="DY104" s="979"/>
      <c r="DZ104" s="979"/>
      <c r="EA104" s="226"/>
    </row>
    <row r="105" spans="1:131" s="227" customFormat="1" ht="11.25" customHeight="1" x14ac:dyDescent="0.15">
      <c r="A105" s="245"/>
      <c r="B105" s="245"/>
      <c r="C105" s="245"/>
      <c r="D105" s="245"/>
      <c r="E105" s="245"/>
      <c r="F105" s="245"/>
      <c r="G105" s="245"/>
      <c r="H105" s="245"/>
      <c r="I105" s="245"/>
      <c r="J105" s="245"/>
      <c r="K105" s="245"/>
      <c r="L105" s="245"/>
      <c r="M105" s="245"/>
      <c r="N105" s="245"/>
      <c r="O105" s="245"/>
      <c r="P105" s="245"/>
      <c r="Q105" s="245"/>
      <c r="R105" s="245"/>
      <c r="S105" s="245"/>
      <c r="T105" s="245"/>
      <c r="U105" s="245"/>
      <c r="V105" s="245"/>
      <c r="W105" s="245"/>
      <c r="X105" s="245"/>
      <c r="Y105" s="245"/>
      <c r="Z105" s="245"/>
      <c r="AA105" s="245"/>
      <c r="AB105" s="245"/>
      <c r="AC105" s="245"/>
      <c r="AD105" s="245"/>
      <c r="AE105" s="245"/>
      <c r="AF105" s="245"/>
      <c r="AG105" s="245"/>
      <c r="AH105" s="245"/>
      <c r="AI105" s="245"/>
      <c r="AJ105" s="245"/>
      <c r="AK105" s="245"/>
      <c r="AL105" s="245"/>
      <c r="AM105" s="245"/>
      <c r="AN105" s="245"/>
      <c r="AO105" s="245"/>
      <c r="AP105" s="245"/>
      <c r="AQ105" s="245"/>
      <c r="AR105" s="245"/>
      <c r="AS105" s="245"/>
      <c r="AT105" s="245"/>
      <c r="AU105" s="245"/>
      <c r="AV105" s="245"/>
      <c r="AW105" s="245"/>
      <c r="AX105" s="245"/>
      <c r="AY105" s="245"/>
      <c r="AZ105" s="245"/>
      <c r="BA105" s="245"/>
      <c r="BB105" s="245"/>
      <c r="BC105" s="245"/>
      <c r="BD105" s="245"/>
      <c r="BE105" s="245"/>
      <c r="BF105" s="245"/>
      <c r="BG105" s="245"/>
      <c r="BH105" s="245"/>
      <c r="BI105" s="245"/>
      <c r="BJ105" s="245"/>
      <c r="BK105" s="245"/>
      <c r="BL105" s="245"/>
      <c r="BM105" s="245"/>
      <c r="BN105" s="245"/>
      <c r="BO105" s="245"/>
      <c r="BP105" s="245"/>
      <c r="BQ105" s="248"/>
      <c r="BR105" s="248"/>
      <c r="BS105" s="248"/>
      <c r="BT105" s="248"/>
      <c r="BU105" s="248"/>
      <c r="BV105" s="248"/>
      <c r="BW105" s="248"/>
      <c r="BX105" s="248"/>
      <c r="BY105" s="248"/>
      <c r="BZ105" s="248"/>
      <c r="CA105" s="248"/>
      <c r="CB105" s="248"/>
      <c r="CC105" s="248"/>
      <c r="CD105" s="248"/>
      <c r="CE105" s="248"/>
      <c r="CF105" s="248"/>
      <c r="CG105" s="248"/>
      <c r="CH105" s="248"/>
      <c r="CI105" s="248"/>
      <c r="CJ105" s="248"/>
      <c r="CK105" s="248"/>
      <c r="CL105" s="248"/>
      <c r="CM105" s="248"/>
      <c r="CN105" s="248"/>
      <c r="CO105" s="248"/>
      <c r="CP105" s="248"/>
      <c r="CQ105" s="248"/>
      <c r="CR105" s="248"/>
      <c r="CS105" s="248"/>
      <c r="CT105" s="248"/>
      <c r="CU105" s="248"/>
      <c r="CV105" s="248"/>
      <c r="CW105" s="248"/>
      <c r="CX105" s="248"/>
      <c r="CY105" s="248"/>
      <c r="CZ105" s="248"/>
      <c r="DA105" s="248"/>
      <c r="DB105" s="248"/>
      <c r="DC105" s="248"/>
      <c r="DD105" s="248"/>
      <c r="DE105" s="248"/>
      <c r="DF105" s="248"/>
      <c r="DG105" s="248"/>
      <c r="DH105" s="248"/>
      <c r="DI105" s="248"/>
      <c r="DJ105" s="248"/>
      <c r="DK105" s="248"/>
      <c r="DL105" s="248"/>
      <c r="DM105" s="248"/>
      <c r="DN105" s="248"/>
      <c r="DO105" s="248"/>
      <c r="DP105" s="248"/>
      <c r="DQ105" s="248"/>
      <c r="DR105" s="248"/>
      <c r="DS105" s="248"/>
      <c r="DT105" s="248"/>
      <c r="DU105" s="248"/>
      <c r="DV105" s="248"/>
      <c r="DW105" s="248"/>
      <c r="DX105" s="248"/>
      <c r="DY105" s="248"/>
      <c r="DZ105" s="248"/>
      <c r="EA105" s="226"/>
    </row>
    <row r="106" spans="1:131" s="227" customFormat="1" ht="11.25" customHeight="1" x14ac:dyDescent="0.15">
      <c r="A106" s="254"/>
      <c r="B106" s="254"/>
      <c r="C106" s="254"/>
      <c r="D106" s="254"/>
      <c r="E106" s="254"/>
      <c r="F106" s="254"/>
      <c r="G106" s="254"/>
      <c r="H106" s="254"/>
      <c r="I106" s="254"/>
      <c r="J106" s="254"/>
      <c r="K106" s="254"/>
      <c r="L106" s="254"/>
      <c r="M106" s="254"/>
      <c r="N106" s="254"/>
      <c r="O106" s="254"/>
      <c r="P106" s="254"/>
      <c r="Q106" s="254"/>
      <c r="R106" s="254"/>
      <c r="S106" s="254"/>
      <c r="T106" s="254"/>
      <c r="U106" s="254"/>
      <c r="V106" s="254"/>
      <c r="W106" s="254"/>
      <c r="X106" s="254"/>
      <c r="Y106" s="254"/>
      <c r="Z106" s="254"/>
      <c r="AA106" s="254"/>
      <c r="AB106" s="254"/>
      <c r="AC106" s="254"/>
      <c r="AD106" s="254"/>
      <c r="AE106" s="254"/>
      <c r="AF106" s="254"/>
      <c r="AG106" s="254"/>
      <c r="AH106" s="254"/>
      <c r="AI106" s="254"/>
      <c r="AJ106" s="254"/>
      <c r="AK106" s="254"/>
      <c r="AL106" s="254"/>
      <c r="AM106" s="254"/>
      <c r="AN106" s="254"/>
      <c r="AO106" s="254"/>
      <c r="AP106" s="254"/>
      <c r="AQ106" s="254"/>
      <c r="AR106" s="254"/>
      <c r="AS106" s="254"/>
      <c r="AT106" s="254"/>
      <c r="AU106" s="254"/>
      <c r="AV106" s="254"/>
      <c r="AW106" s="254"/>
      <c r="AX106" s="254"/>
      <c r="AY106" s="254"/>
      <c r="AZ106" s="254"/>
      <c r="BA106" s="254"/>
      <c r="BB106" s="254"/>
      <c r="BC106" s="254"/>
      <c r="BD106" s="254"/>
      <c r="BE106" s="254"/>
      <c r="BF106" s="254"/>
      <c r="BG106" s="254"/>
      <c r="BH106" s="254"/>
      <c r="BI106" s="254"/>
      <c r="BJ106" s="254"/>
      <c r="BK106" s="254"/>
      <c r="BL106" s="254"/>
      <c r="BM106" s="254"/>
      <c r="BN106" s="254"/>
      <c r="BO106" s="254"/>
      <c r="BP106" s="254"/>
      <c r="BQ106" s="248"/>
      <c r="BR106" s="248"/>
      <c r="BS106" s="248"/>
      <c r="BT106" s="248"/>
      <c r="BU106" s="248"/>
      <c r="BV106" s="248"/>
      <c r="BW106" s="248"/>
      <c r="BX106" s="248"/>
      <c r="BY106" s="248"/>
      <c r="BZ106" s="248"/>
      <c r="CA106" s="248"/>
      <c r="CB106" s="248"/>
      <c r="CC106" s="248"/>
      <c r="CD106" s="248"/>
      <c r="CE106" s="248"/>
      <c r="CF106" s="248"/>
      <c r="CG106" s="248"/>
      <c r="CH106" s="248"/>
      <c r="CI106" s="248"/>
      <c r="CJ106" s="248"/>
      <c r="CK106" s="248"/>
      <c r="CL106" s="248"/>
      <c r="CM106" s="248"/>
      <c r="CN106" s="248"/>
      <c r="CO106" s="248"/>
      <c r="CP106" s="248"/>
      <c r="CQ106" s="248"/>
      <c r="CR106" s="248"/>
      <c r="CS106" s="248"/>
      <c r="CT106" s="248"/>
      <c r="CU106" s="248"/>
      <c r="CV106" s="248"/>
      <c r="CW106" s="248"/>
      <c r="CX106" s="248"/>
      <c r="CY106" s="248"/>
      <c r="CZ106" s="248"/>
      <c r="DA106" s="248"/>
      <c r="DB106" s="248"/>
      <c r="DC106" s="248"/>
      <c r="DD106" s="248"/>
      <c r="DE106" s="248"/>
      <c r="DF106" s="248"/>
      <c r="DG106" s="248"/>
      <c r="DH106" s="248"/>
      <c r="DI106" s="248"/>
      <c r="DJ106" s="248"/>
      <c r="DK106" s="248"/>
      <c r="DL106" s="248"/>
      <c r="DM106" s="248"/>
      <c r="DN106" s="248"/>
      <c r="DO106" s="248"/>
      <c r="DP106" s="248"/>
      <c r="DQ106" s="248"/>
      <c r="DR106" s="248"/>
      <c r="DS106" s="248"/>
      <c r="DT106" s="248"/>
      <c r="DU106" s="248"/>
      <c r="DV106" s="248"/>
      <c r="DW106" s="248"/>
      <c r="DX106" s="248"/>
      <c r="DY106" s="248"/>
      <c r="DZ106" s="248"/>
      <c r="EA106" s="226"/>
    </row>
    <row r="107" spans="1:131" s="226" customFormat="1" ht="26.25" customHeight="1" thickBot="1" x14ac:dyDescent="0.2">
      <c r="A107" s="255" t="s">
        <v>410</v>
      </c>
      <c r="B107" s="256"/>
      <c r="C107" s="256"/>
      <c r="D107" s="256"/>
      <c r="E107" s="256"/>
      <c r="F107" s="256"/>
      <c r="G107" s="256"/>
      <c r="H107" s="256"/>
      <c r="I107" s="256"/>
      <c r="J107" s="256"/>
      <c r="K107" s="256"/>
      <c r="L107" s="256"/>
      <c r="M107" s="256"/>
      <c r="N107" s="256"/>
      <c r="O107" s="256"/>
      <c r="P107" s="256"/>
      <c r="Q107" s="256"/>
      <c r="R107" s="256"/>
      <c r="S107" s="256"/>
      <c r="T107" s="256"/>
      <c r="U107" s="256"/>
      <c r="V107" s="256"/>
      <c r="W107" s="256"/>
      <c r="X107" s="256"/>
      <c r="Y107" s="256"/>
      <c r="Z107" s="256"/>
      <c r="AA107" s="256"/>
      <c r="AB107" s="256"/>
      <c r="AC107" s="256"/>
      <c r="AD107" s="256"/>
      <c r="AE107" s="256"/>
      <c r="AF107" s="256"/>
      <c r="AG107" s="256"/>
      <c r="AH107" s="256"/>
      <c r="AI107" s="256"/>
      <c r="AJ107" s="256"/>
      <c r="AK107" s="256"/>
      <c r="AL107" s="256"/>
      <c r="AM107" s="256"/>
      <c r="AN107" s="256"/>
      <c r="AO107" s="256"/>
      <c r="AP107" s="256"/>
      <c r="AQ107" s="256"/>
      <c r="AR107" s="256"/>
      <c r="AS107" s="256"/>
      <c r="AT107" s="256"/>
      <c r="AU107" s="255" t="s">
        <v>411</v>
      </c>
      <c r="AV107" s="256"/>
      <c r="AW107" s="256"/>
      <c r="AX107" s="256"/>
      <c r="AY107" s="256"/>
      <c r="AZ107" s="256"/>
      <c r="BA107" s="256"/>
      <c r="BB107" s="256"/>
      <c r="BC107" s="256"/>
      <c r="BD107" s="256"/>
      <c r="BE107" s="256"/>
      <c r="BF107" s="256"/>
      <c r="BG107" s="256"/>
      <c r="BH107" s="256"/>
      <c r="BI107" s="256"/>
      <c r="BJ107" s="256"/>
      <c r="BK107" s="256"/>
      <c r="BL107" s="256"/>
      <c r="BM107" s="256"/>
      <c r="BN107" s="256"/>
      <c r="BO107" s="256"/>
      <c r="BP107" s="256"/>
      <c r="BQ107" s="256"/>
      <c r="BR107" s="256"/>
      <c r="BS107" s="256"/>
      <c r="BT107" s="256"/>
      <c r="BU107" s="256"/>
      <c r="BV107" s="256"/>
      <c r="BW107" s="256"/>
      <c r="BX107" s="256"/>
      <c r="BY107" s="256"/>
      <c r="BZ107" s="256"/>
      <c r="CA107" s="256"/>
      <c r="CB107" s="256"/>
      <c r="CC107" s="256"/>
      <c r="CD107" s="256"/>
      <c r="CE107" s="256"/>
      <c r="CF107" s="256"/>
      <c r="CG107" s="256"/>
      <c r="CH107" s="256"/>
      <c r="CI107" s="256"/>
      <c r="CJ107" s="256"/>
      <c r="CK107" s="256"/>
      <c r="CL107" s="256"/>
      <c r="CM107" s="256"/>
      <c r="CN107" s="256"/>
      <c r="CO107" s="256"/>
      <c r="CP107" s="256"/>
      <c r="CQ107" s="256"/>
      <c r="CR107" s="256"/>
      <c r="CS107" s="256"/>
      <c r="CT107" s="256"/>
      <c r="CU107" s="256"/>
      <c r="CV107" s="256"/>
      <c r="CW107" s="256"/>
      <c r="CX107" s="256"/>
      <c r="CY107" s="256"/>
      <c r="CZ107" s="256"/>
      <c r="DA107" s="256"/>
      <c r="DB107" s="256"/>
      <c r="DC107" s="256"/>
      <c r="DD107" s="256"/>
      <c r="DE107" s="256"/>
      <c r="DF107" s="256"/>
      <c r="DG107" s="256"/>
      <c r="DH107" s="256"/>
      <c r="DI107" s="256"/>
      <c r="DJ107" s="256"/>
      <c r="DK107" s="256"/>
      <c r="DL107" s="256"/>
      <c r="DM107" s="256"/>
      <c r="DN107" s="256"/>
      <c r="DO107" s="256"/>
      <c r="DP107" s="256"/>
      <c r="DQ107" s="256"/>
      <c r="DR107" s="256"/>
      <c r="DS107" s="256"/>
      <c r="DT107" s="256"/>
      <c r="DU107" s="256"/>
      <c r="DV107" s="256"/>
      <c r="DW107" s="256"/>
      <c r="DX107" s="256"/>
      <c r="DY107" s="256"/>
      <c r="DZ107" s="256"/>
    </row>
    <row r="108" spans="1:131" s="226" customFormat="1" ht="26.25" customHeight="1" x14ac:dyDescent="0.15">
      <c r="A108" s="980" t="s">
        <v>412</v>
      </c>
      <c r="B108" s="981"/>
      <c r="C108" s="981"/>
      <c r="D108" s="981"/>
      <c r="E108" s="981"/>
      <c r="F108" s="981"/>
      <c r="G108" s="981"/>
      <c r="H108" s="981"/>
      <c r="I108" s="981"/>
      <c r="J108" s="981"/>
      <c r="K108" s="981"/>
      <c r="L108" s="981"/>
      <c r="M108" s="981"/>
      <c r="N108" s="981"/>
      <c r="O108" s="981"/>
      <c r="P108" s="981"/>
      <c r="Q108" s="981"/>
      <c r="R108" s="981"/>
      <c r="S108" s="981"/>
      <c r="T108" s="981"/>
      <c r="U108" s="981"/>
      <c r="V108" s="981"/>
      <c r="W108" s="981"/>
      <c r="X108" s="981"/>
      <c r="Y108" s="981"/>
      <c r="Z108" s="981"/>
      <c r="AA108" s="981"/>
      <c r="AB108" s="981"/>
      <c r="AC108" s="981"/>
      <c r="AD108" s="981"/>
      <c r="AE108" s="981"/>
      <c r="AF108" s="981"/>
      <c r="AG108" s="981"/>
      <c r="AH108" s="981"/>
      <c r="AI108" s="981"/>
      <c r="AJ108" s="981"/>
      <c r="AK108" s="981"/>
      <c r="AL108" s="981"/>
      <c r="AM108" s="981"/>
      <c r="AN108" s="981"/>
      <c r="AO108" s="981"/>
      <c r="AP108" s="981"/>
      <c r="AQ108" s="981"/>
      <c r="AR108" s="981"/>
      <c r="AS108" s="981"/>
      <c r="AT108" s="982"/>
      <c r="AU108" s="980" t="s">
        <v>413</v>
      </c>
      <c r="AV108" s="981"/>
      <c r="AW108" s="981"/>
      <c r="AX108" s="981"/>
      <c r="AY108" s="981"/>
      <c r="AZ108" s="981"/>
      <c r="BA108" s="981"/>
      <c r="BB108" s="981"/>
      <c r="BC108" s="981"/>
      <c r="BD108" s="981"/>
      <c r="BE108" s="981"/>
      <c r="BF108" s="981"/>
      <c r="BG108" s="981"/>
      <c r="BH108" s="981"/>
      <c r="BI108" s="981"/>
      <c r="BJ108" s="981"/>
      <c r="BK108" s="981"/>
      <c r="BL108" s="981"/>
      <c r="BM108" s="981"/>
      <c r="BN108" s="981"/>
      <c r="BO108" s="981"/>
      <c r="BP108" s="981"/>
      <c r="BQ108" s="981"/>
      <c r="BR108" s="981"/>
      <c r="BS108" s="981"/>
      <c r="BT108" s="981"/>
      <c r="BU108" s="981"/>
      <c r="BV108" s="981"/>
      <c r="BW108" s="981"/>
      <c r="BX108" s="981"/>
      <c r="BY108" s="981"/>
      <c r="BZ108" s="981"/>
      <c r="CA108" s="981"/>
      <c r="CB108" s="981"/>
      <c r="CC108" s="981"/>
      <c r="CD108" s="981"/>
      <c r="CE108" s="981"/>
      <c r="CF108" s="981"/>
      <c r="CG108" s="981"/>
      <c r="CH108" s="981"/>
      <c r="CI108" s="981"/>
      <c r="CJ108" s="981"/>
      <c r="CK108" s="981"/>
      <c r="CL108" s="981"/>
      <c r="CM108" s="981"/>
      <c r="CN108" s="981"/>
      <c r="CO108" s="981"/>
      <c r="CP108" s="981"/>
      <c r="CQ108" s="981"/>
      <c r="CR108" s="981"/>
      <c r="CS108" s="981"/>
      <c r="CT108" s="981"/>
      <c r="CU108" s="981"/>
      <c r="CV108" s="981"/>
      <c r="CW108" s="981"/>
      <c r="CX108" s="981"/>
      <c r="CY108" s="981"/>
      <c r="CZ108" s="981"/>
      <c r="DA108" s="981"/>
      <c r="DB108" s="981"/>
      <c r="DC108" s="981"/>
      <c r="DD108" s="981"/>
      <c r="DE108" s="981"/>
      <c r="DF108" s="981"/>
      <c r="DG108" s="981"/>
      <c r="DH108" s="981"/>
      <c r="DI108" s="981"/>
      <c r="DJ108" s="981"/>
      <c r="DK108" s="981"/>
      <c r="DL108" s="981"/>
      <c r="DM108" s="981"/>
      <c r="DN108" s="981"/>
      <c r="DO108" s="981"/>
      <c r="DP108" s="981"/>
      <c r="DQ108" s="981"/>
      <c r="DR108" s="981"/>
      <c r="DS108" s="981"/>
      <c r="DT108" s="981"/>
      <c r="DU108" s="981"/>
      <c r="DV108" s="981"/>
      <c r="DW108" s="981"/>
      <c r="DX108" s="981"/>
      <c r="DY108" s="981"/>
      <c r="DZ108" s="982"/>
    </row>
    <row r="109" spans="1:131" s="226" customFormat="1" ht="26.25" customHeight="1" x14ac:dyDescent="0.15">
      <c r="A109" s="973" t="s">
        <v>414</v>
      </c>
      <c r="B109" s="954"/>
      <c r="C109" s="954"/>
      <c r="D109" s="954"/>
      <c r="E109" s="954"/>
      <c r="F109" s="954"/>
      <c r="G109" s="954"/>
      <c r="H109" s="954"/>
      <c r="I109" s="954"/>
      <c r="J109" s="954"/>
      <c r="K109" s="954"/>
      <c r="L109" s="954"/>
      <c r="M109" s="954"/>
      <c r="N109" s="954"/>
      <c r="O109" s="954"/>
      <c r="P109" s="954"/>
      <c r="Q109" s="954"/>
      <c r="R109" s="954"/>
      <c r="S109" s="954"/>
      <c r="T109" s="954"/>
      <c r="U109" s="954"/>
      <c r="V109" s="954"/>
      <c r="W109" s="954"/>
      <c r="X109" s="954"/>
      <c r="Y109" s="954"/>
      <c r="Z109" s="955"/>
      <c r="AA109" s="953" t="s">
        <v>415</v>
      </c>
      <c r="AB109" s="954"/>
      <c r="AC109" s="954"/>
      <c r="AD109" s="954"/>
      <c r="AE109" s="955"/>
      <c r="AF109" s="953" t="s">
        <v>301</v>
      </c>
      <c r="AG109" s="954"/>
      <c r="AH109" s="954"/>
      <c r="AI109" s="954"/>
      <c r="AJ109" s="955"/>
      <c r="AK109" s="953" t="s">
        <v>300</v>
      </c>
      <c r="AL109" s="954"/>
      <c r="AM109" s="954"/>
      <c r="AN109" s="954"/>
      <c r="AO109" s="955"/>
      <c r="AP109" s="953" t="s">
        <v>416</v>
      </c>
      <c r="AQ109" s="954"/>
      <c r="AR109" s="954"/>
      <c r="AS109" s="954"/>
      <c r="AT109" s="956"/>
      <c r="AU109" s="973" t="s">
        <v>414</v>
      </c>
      <c r="AV109" s="954"/>
      <c r="AW109" s="954"/>
      <c r="AX109" s="954"/>
      <c r="AY109" s="954"/>
      <c r="AZ109" s="954"/>
      <c r="BA109" s="954"/>
      <c r="BB109" s="954"/>
      <c r="BC109" s="954"/>
      <c r="BD109" s="954"/>
      <c r="BE109" s="954"/>
      <c r="BF109" s="954"/>
      <c r="BG109" s="954"/>
      <c r="BH109" s="954"/>
      <c r="BI109" s="954"/>
      <c r="BJ109" s="954"/>
      <c r="BK109" s="954"/>
      <c r="BL109" s="954"/>
      <c r="BM109" s="954"/>
      <c r="BN109" s="954"/>
      <c r="BO109" s="954"/>
      <c r="BP109" s="955"/>
      <c r="BQ109" s="953" t="s">
        <v>415</v>
      </c>
      <c r="BR109" s="954"/>
      <c r="BS109" s="954"/>
      <c r="BT109" s="954"/>
      <c r="BU109" s="955"/>
      <c r="BV109" s="953" t="s">
        <v>301</v>
      </c>
      <c r="BW109" s="954"/>
      <c r="BX109" s="954"/>
      <c r="BY109" s="954"/>
      <c r="BZ109" s="955"/>
      <c r="CA109" s="953" t="s">
        <v>300</v>
      </c>
      <c r="CB109" s="954"/>
      <c r="CC109" s="954"/>
      <c r="CD109" s="954"/>
      <c r="CE109" s="955"/>
      <c r="CF109" s="974" t="s">
        <v>416</v>
      </c>
      <c r="CG109" s="974"/>
      <c r="CH109" s="974"/>
      <c r="CI109" s="974"/>
      <c r="CJ109" s="974"/>
      <c r="CK109" s="953" t="s">
        <v>417</v>
      </c>
      <c r="CL109" s="954"/>
      <c r="CM109" s="954"/>
      <c r="CN109" s="954"/>
      <c r="CO109" s="954"/>
      <c r="CP109" s="954"/>
      <c r="CQ109" s="954"/>
      <c r="CR109" s="954"/>
      <c r="CS109" s="954"/>
      <c r="CT109" s="954"/>
      <c r="CU109" s="954"/>
      <c r="CV109" s="954"/>
      <c r="CW109" s="954"/>
      <c r="CX109" s="954"/>
      <c r="CY109" s="954"/>
      <c r="CZ109" s="954"/>
      <c r="DA109" s="954"/>
      <c r="DB109" s="954"/>
      <c r="DC109" s="954"/>
      <c r="DD109" s="954"/>
      <c r="DE109" s="954"/>
      <c r="DF109" s="955"/>
      <c r="DG109" s="953" t="s">
        <v>415</v>
      </c>
      <c r="DH109" s="954"/>
      <c r="DI109" s="954"/>
      <c r="DJ109" s="954"/>
      <c r="DK109" s="955"/>
      <c r="DL109" s="953" t="s">
        <v>301</v>
      </c>
      <c r="DM109" s="954"/>
      <c r="DN109" s="954"/>
      <c r="DO109" s="954"/>
      <c r="DP109" s="955"/>
      <c r="DQ109" s="953" t="s">
        <v>300</v>
      </c>
      <c r="DR109" s="954"/>
      <c r="DS109" s="954"/>
      <c r="DT109" s="954"/>
      <c r="DU109" s="955"/>
      <c r="DV109" s="953" t="s">
        <v>416</v>
      </c>
      <c r="DW109" s="954"/>
      <c r="DX109" s="954"/>
      <c r="DY109" s="954"/>
      <c r="DZ109" s="956"/>
    </row>
    <row r="110" spans="1:131" s="226" customFormat="1" ht="26.25" customHeight="1" x14ac:dyDescent="0.15">
      <c r="A110" s="957" t="s">
        <v>418</v>
      </c>
      <c r="B110" s="958"/>
      <c r="C110" s="958"/>
      <c r="D110" s="958"/>
      <c r="E110" s="958"/>
      <c r="F110" s="958"/>
      <c r="G110" s="958"/>
      <c r="H110" s="958"/>
      <c r="I110" s="958"/>
      <c r="J110" s="958"/>
      <c r="K110" s="958"/>
      <c r="L110" s="958"/>
      <c r="M110" s="958"/>
      <c r="N110" s="958"/>
      <c r="O110" s="958"/>
      <c r="P110" s="958"/>
      <c r="Q110" s="958"/>
      <c r="R110" s="958"/>
      <c r="S110" s="958"/>
      <c r="T110" s="958"/>
      <c r="U110" s="958"/>
      <c r="V110" s="958"/>
      <c r="W110" s="958"/>
      <c r="X110" s="958"/>
      <c r="Y110" s="958"/>
      <c r="Z110" s="959"/>
      <c r="AA110" s="960">
        <v>153823</v>
      </c>
      <c r="AB110" s="961"/>
      <c r="AC110" s="961"/>
      <c r="AD110" s="961"/>
      <c r="AE110" s="962"/>
      <c r="AF110" s="963">
        <v>139905</v>
      </c>
      <c r="AG110" s="961"/>
      <c r="AH110" s="961"/>
      <c r="AI110" s="961"/>
      <c r="AJ110" s="962"/>
      <c r="AK110" s="963">
        <v>134771</v>
      </c>
      <c r="AL110" s="961"/>
      <c r="AM110" s="961"/>
      <c r="AN110" s="961"/>
      <c r="AO110" s="962"/>
      <c r="AP110" s="964">
        <v>13.9</v>
      </c>
      <c r="AQ110" s="965"/>
      <c r="AR110" s="965"/>
      <c r="AS110" s="965"/>
      <c r="AT110" s="966"/>
      <c r="AU110" s="967" t="s">
        <v>67</v>
      </c>
      <c r="AV110" s="968"/>
      <c r="AW110" s="968"/>
      <c r="AX110" s="968"/>
      <c r="AY110" s="968"/>
      <c r="AZ110" s="1009" t="s">
        <v>419</v>
      </c>
      <c r="BA110" s="958"/>
      <c r="BB110" s="958"/>
      <c r="BC110" s="958"/>
      <c r="BD110" s="958"/>
      <c r="BE110" s="958"/>
      <c r="BF110" s="958"/>
      <c r="BG110" s="958"/>
      <c r="BH110" s="958"/>
      <c r="BI110" s="958"/>
      <c r="BJ110" s="958"/>
      <c r="BK110" s="958"/>
      <c r="BL110" s="958"/>
      <c r="BM110" s="958"/>
      <c r="BN110" s="958"/>
      <c r="BO110" s="958"/>
      <c r="BP110" s="959"/>
      <c r="BQ110" s="995">
        <v>1140815</v>
      </c>
      <c r="BR110" s="996"/>
      <c r="BS110" s="996"/>
      <c r="BT110" s="996"/>
      <c r="BU110" s="996"/>
      <c r="BV110" s="996">
        <v>1223514</v>
      </c>
      <c r="BW110" s="996"/>
      <c r="BX110" s="996"/>
      <c r="BY110" s="996"/>
      <c r="BZ110" s="996"/>
      <c r="CA110" s="996">
        <v>1571911</v>
      </c>
      <c r="CB110" s="996"/>
      <c r="CC110" s="996"/>
      <c r="CD110" s="996"/>
      <c r="CE110" s="996"/>
      <c r="CF110" s="1010">
        <v>162</v>
      </c>
      <c r="CG110" s="1011"/>
      <c r="CH110" s="1011"/>
      <c r="CI110" s="1011"/>
      <c r="CJ110" s="1011"/>
      <c r="CK110" s="1012" t="s">
        <v>420</v>
      </c>
      <c r="CL110" s="1013"/>
      <c r="CM110" s="992" t="s">
        <v>421</v>
      </c>
      <c r="CN110" s="993"/>
      <c r="CO110" s="993"/>
      <c r="CP110" s="993"/>
      <c r="CQ110" s="993"/>
      <c r="CR110" s="993"/>
      <c r="CS110" s="993"/>
      <c r="CT110" s="993"/>
      <c r="CU110" s="993"/>
      <c r="CV110" s="993"/>
      <c r="CW110" s="993"/>
      <c r="CX110" s="993"/>
      <c r="CY110" s="993"/>
      <c r="CZ110" s="993"/>
      <c r="DA110" s="993"/>
      <c r="DB110" s="993"/>
      <c r="DC110" s="993"/>
      <c r="DD110" s="993"/>
      <c r="DE110" s="993"/>
      <c r="DF110" s="994"/>
      <c r="DG110" s="995" t="s">
        <v>385</v>
      </c>
      <c r="DH110" s="996"/>
      <c r="DI110" s="996"/>
      <c r="DJ110" s="996"/>
      <c r="DK110" s="996"/>
      <c r="DL110" s="996" t="s">
        <v>385</v>
      </c>
      <c r="DM110" s="996"/>
      <c r="DN110" s="996"/>
      <c r="DO110" s="996"/>
      <c r="DP110" s="996"/>
      <c r="DQ110" s="996" t="s">
        <v>422</v>
      </c>
      <c r="DR110" s="996"/>
      <c r="DS110" s="996"/>
      <c r="DT110" s="996"/>
      <c r="DU110" s="996"/>
      <c r="DV110" s="997" t="s">
        <v>385</v>
      </c>
      <c r="DW110" s="997"/>
      <c r="DX110" s="997"/>
      <c r="DY110" s="997"/>
      <c r="DZ110" s="998"/>
    </row>
    <row r="111" spans="1:131" s="226" customFormat="1" ht="26.25" customHeight="1" x14ac:dyDescent="0.15">
      <c r="A111" s="999" t="s">
        <v>423</v>
      </c>
      <c r="B111" s="1000"/>
      <c r="C111" s="1000"/>
      <c r="D111" s="1000"/>
      <c r="E111" s="1000"/>
      <c r="F111" s="1000"/>
      <c r="G111" s="1000"/>
      <c r="H111" s="1000"/>
      <c r="I111" s="1000"/>
      <c r="J111" s="1000"/>
      <c r="K111" s="1000"/>
      <c r="L111" s="1000"/>
      <c r="M111" s="1000"/>
      <c r="N111" s="1000"/>
      <c r="O111" s="1000"/>
      <c r="P111" s="1000"/>
      <c r="Q111" s="1000"/>
      <c r="R111" s="1000"/>
      <c r="S111" s="1000"/>
      <c r="T111" s="1000"/>
      <c r="U111" s="1000"/>
      <c r="V111" s="1000"/>
      <c r="W111" s="1000"/>
      <c r="X111" s="1000"/>
      <c r="Y111" s="1000"/>
      <c r="Z111" s="1001"/>
      <c r="AA111" s="1002" t="s">
        <v>385</v>
      </c>
      <c r="AB111" s="1003"/>
      <c r="AC111" s="1003"/>
      <c r="AD111" s="1003"/>
      <c r="AE111" s="1004"/>
      <c r="AF111" s="1005" t="s">
        <v>422</v>
      </c>
      <c r="AG111" s="1003"/>
      <c r="AH111" s="1003"/>
      <c r="AI111" s="1003"/>
      <c r="AJ111" s="1004"/>
      <c r="AK111" s="1005" t="s">
        <v>422</v>
      </c>
      <c r="AL111" s="1003"/>
      <c r="AM111" s="1003"/>
      <c r="AN111" s="1003"/>
      <c r="AO111" s="1004"/>
      <c r="AP111" s="1006" t="s">
        <v>422</v>
      </c>
      <c r="AQ111" s="1007"/>
      <c r="AR111" s="1007"/>
      <c r="AS111" s="1007"/>
      <c r="AT111" s="1008"/>
      <c r="AU111" s="969"/>
      <c r="AV111" s="970"/>
      <c r="AW111" s="970"/>
      <c r="AX111" s="970"/>
      <c r="AY111" s="970"/>
      <c r="AZ111" s="1018" t="s">
        <v>424</v>
      </c>
      <c r="BA111" s="1019"/>
      <c r="BB111" s="1019"/>
      <c r="BC111" s="1019"/>
      <c r="BD111" s="1019"/>
      <c r="BE111" s="1019"/>
      <c r="BF111" s="1019"/>
      <c r="BG111" s="1019"/>
      <c r="BH111" s="1019"/>
      <c r="BI111" s="1019"/>
      <c r="BJ111" s="1019"/>
      <c r="BK111" s="1019"/>
      <c r="BL111" s="1019"/>
      <c r="BM111" s="1019"/>
      <c r="BN111" s="1019"/>
      <c r="BO111" s="1019"/>
      <c r="BP111" s="1020"/>
      <c r="BQ111" s="988" t="s">
        <v>385</v>
      </c>
      <c r="BR111" s="989"/>
      <c r="BS111" s="989"/>
      <c r="BT111" s="989"/>
      <c r="BU111" s="989"/>
      <c r="BV111" s="989" t="s">
        <v>385</v>
      </c>
      <c r="BW111" s="989"/>
      <c r="BX111" s="989"/>
      <c r="BY111" s="989"/>
      <c r="BZ111" s="989"/>
      <c r="CA111" s="989" t="s">
        <v>385</v>
      </c>
      <c r="CB111" s="989"/>
      <c r="CC111" s="989"/>
      <c r="CD111" s="989"/>
      <c r="CE111" s="989"/>
      <c r="CF111" s="983" t="s">
        <v>385</v>
      </c>
      <c r="CG111" s="984"/>
      <c r="CH111" s="984"/>
      <c r="CI111" s="984"/>
      <c r="CJ111" s="984"/>
      <c r="CK111" s="1014"/>
      <c r="CL111" s="1015"/>
      <c r="CM111" s="985" t="s">
        <v>425</v>
      </c>
      <c r="CN111" s="986"/>
      <c r="CO111" s="986"/>
      <c r="CP111" s="986"/>
      <c r="CQ111" s="986"/>
      <c r="CR111" s="986"/>
      <c r="CS111" s="986"/>
      <c r="CT111" s="986"/>
      <c r="CU111" s="986"/>
      <c r="CV111" s="986"/>
      <c r="CW111" s="986"/>
      <c r="CX111" s="986"/>
      <c r="CY111" s="986"/>
      <c r="CZ111" s="986"/>
      <c r="DA111" s="986"/>
      <c r="DB111" s="986"/>
      <c r="DC111" s="986"/>
      <c r="DD111" s="986"/>
      <c r="DE111" s="986"/>
      <c r="DF111" s="987"/>
      <c r="DG111" s="988" t="s">
        <v>385</v>
      </c>
      <c r="DH111" s="989"/>
      <c r="DI111" s="989"/>
      <c r="DJ111" s="989"/>
      <c r="DK111" s="989"/>
      <c r="DL111" s="989" t="s">
        <v>385</v>
      </c>
      <c r="DM111" s="989"/>
      <c r="DN111" s="989"/>
      <c r="DO111" s="989"/>
      <c r="DP111" s="989"/>
      <c r="DQ111" s="989" t="s">
        <v>385</v>
      </c>
      <c r="DR111" s="989"/>
      <c r="DS111" s="989"/>
      <c r="DT111" s="989"/>
      <c r="DU111" s="989"/>
      <c r="DV111" s="990" t="s">
        <v>385</v>
      </c>
      <c r="DW111" s="990"/>
      <c r="DX111" s="990"/>
      <c r="DY111" s="990"/>
      <c r="DZ111" s="991"/>
    </row>
    <row r="112" spans="1:131" s="226" customFormat="1" ht="26.25" customHeight="1" x14ac:dyDescent="0.15">
      <c r="A112" s="1021" t="s">
        <v>426</v>
      </c>
      <c r="B112" s="1022"/>
      <c r="C112" s="1019" t="s">
        <v>427</v>
      </c>
      <c r="D112" s="1019"/>
      <c r="E112" s="1019"/>
      <c r="F112" s="1019"/>
      <c r="G112" s="1019"/>
      <c r="H112" s="1019"/>
      <c r="I112" s="1019"/>
      <c r="J112" s="1019"/>
      <c r="K112" s="1019"/>
      <c r="L112" s="1019"/>
      <c r="M112" s="1019"/>
      <c r="N112" s="1019"/>
      <c r="O112" s="1019"/>
      <c r="P112" s="1019"/>
      <c r="Q112" s="1019"/>
      <c r="R112" s="1019"/>
      <c r="S112" s="1019"/>
      <c r="T112" s="1019"/>
      <c r="U112" s="1019"/>
      <c r="V112" s="1019"/>
      <c r="W112" s="1019"/>
      <c r="X112" s="1019"/>
      <c r="Y112" s="1019"/>
      <c r="Z112" s="1020"/>
      <c r="AA112" s="1027" t="s">
        <v>428</v>
      </c>
      <c r="AB112" s="1028"/>
      <c r="AC112" s="1028"/>
      <c r="AD112" s="1028"/>
      <c r="AE112" s="1029"/>
      <c r="AF112" s="1030" t="s">
        <v>429</v>
      </c>
      <c r="AG112" s="1028"/>
      <c r="AH112" s="1028"/>
      <c r="AI112" s="1028"/>
      <c r="AJ112" s="1029"/>
      <c r="AK112" s="1030" t="s">
        <v>429</v>
      </c>
      <c r="AL112" s="1028"/>
      <c r="AM112" s="1028"/>
      <c r="AN112" s="1028"/>
      <c r="AO112" s="1029"/>
      <c r="AP112" s="1031" t="s">
        <v>430</v>
      </c>
      <c r="AQ112" s="1032"/>
      <c r="AR112" s="1032"/>
      <c r="AS112" s="1032"/>
      <c r="AT112" s="1033"/>
      <c r="AU112" s="969"/>
      <c r="AV112" s="970"/>
      <c r="AW112" s="970"/>
      <c r="AX112" s="970"/>
      <c r="AY112" s="970"/>
      <c r="AZ112" s="1018" t="s">
        <v>431</v>
      </c>
      <c r="BA112" s="1019"/>
      <c r="BB112" s="1019"/>
      <c r="BC112" s="1019"/>
      <c r="BD112" s="1019"/>
      <c r="BE112" s="1019"/>
      <c r="BF112" s="1019"/>
      <c r="BG112" s="1019"/>
      <c r="BH112" s="1019"/>
      <c r="BI112" s="1019"/>
      <c r="BJ112" s="1019"/>
      <c r="BK112" s="1019"/>
      <c r="BL112" s="1019"/>
      <c r="BM112" s="1019"/>
      <c r="BN112" s="1019"/>
      <c r="BO112" s="1019"/>
      <c r="BP112" s="1020"/>
      <c r="BQ112" s="988">
        <v>3089</v>
      </c>
      <c r="BR112" s="989"/>
      <c r="BS112" s="989"/>
      <c r="BT112" s="989"/>
      <c r="BU112" s="989"/>
      <c r="BV112" s="989" t="s">
        <v>428</v>
      </c>
      <c r="BW112" s="989"/>
      <c r="BX112" s="989"/>
      <c r="BY112" s="989"/>
      <c r="BZ112" s="989"/>
      <c r="CA112" s="989" t="s">
        <v>429</v>
      </c>
      <c r="CB112" s="989"/>
      <c r="CC112" s="989"/>
      <c r="CD112" s="989"/>
      <c r="CE112" s="989"/>
      <c r="CF112" s="983" t="s">
        <v>429</v>
      </c>
      <c r="CG112" s="984"/>
      <c r="CH112" s="984"/>
      <c r="CI112" s="984"/>
      <c r="CJ112" s="984"/>
      <c r="CK112" s="1014"/>
      <c r="CL112" s="1015"/>
      <c r="CM112" s="985" t="s">
        <v>432</v>
      </c>
      <c r="CN112" s="986"/>
      <c r="CO112" s="986"/>
      <c r="CP112" s="986"/>
      <c r="CQ112" s="986"/>
      <c r="CR112" s="986"/>
      <c r="CS112" s="986"/>
      <c r="CT112" s="986"/>
      <c r="CU112" s="986"/>
      <c r="CV112" s="986"/>
      <c r="CW112" s="986"/>
      <c r="CX112" s="986"/>
      <c r="CY112" s="986"/>
      <c r="CZ112" s="986"/>
      <c r="DA112" s="986"/>
      <c r="DB112" s="986"/>
      <c r="DC112" s="986"/>
      <c r="DD112" s="986"/>
      <c r="DE112" s="986"/>
      <c r="DF112" s="987"/>
      <c r="DG112" s="988" t="s">
        <v>429</v>
      </c>
      <c r="DH112" s="989"/>
      <c r="DI112" s="989"/>
      <c r="DJ112" s="989"/>
      <c r="DK112" s="989"/>
      <c r="DL112" s="989" t="s">
        <v>430</v>
      </c>
      <c r="DM112" s="989"/>
      <c r="DN112" s="989"/>
      <c r="DO112" s="989"/>
      <c r="DP112" s="989"/>
      <c r="DQ112" s="989" t="s">
        <v>433</v>
      </c>
      <c r="DR112" s="989"/>
      <c r="DS112" s="989"/>
      <c r="DT112" s="989"/>
      <c r="DU112" s="989"/>
      <c r="DV112" s="990" t="s">
        <v>429</v>
      </c>
      <c r="DW112" s="990"/>
      <c r="DX112" s="990"/>
      <c r="DY112" s="990"/>
      <c r="DZ112" s="991"/>
    </row>
    <row r="113" spans="1:130" s="226" customFormat="1" ht="26.25" customHeight="1" x14ac:dyDescent="0.15">
      <c r="A113" s="1023"/>
      <c r="B113" s="1024"/>
      <c r="C113" s="1019" t="s">
        <v>434</v>
      </c>
      <c r="D113" s="1019"/>
      <c r="E113" s="1019"/>
      <c r="F113" s="1019"/>
      <c r="G113" s="1019"/>
      <c r="H113" s="1019"/>
      <c r="I113" s="1019"/>
      <c r="J113" s="1019"/>
      <c r="K113" s="1019"/>
      <c r="L113" s="1019"/>
      <c r="M113" s="1019"/>
      <c r="N113" s="1019"/>
      <c r="O113" s="1019"/>
      <c r="P113" s="1019"/>
      <c r="Q113" s="1019"/>
      <c r="R113" s="1019"/>
      <c r="S113" s="1019"/>
      <c r="T113" s="1019"/>
      <c r="U113" s="1019"/>
      <c r="V113" s="1019"/>
      <c r="W113" s="1019"/>
      <c r="X113" s="1019"/>
      <c r="Y113" s="1019"/>
      <c r="Z113" s="1020"/>
      <c r="AA113" s="1002">
        <v>1346</v>
      </c>
      <c r="AB113" s="1003"/>
      <c r="AC113" s="1003"/>
      <c r="AD113" s="1003"/>
      <c r="AE113" s="1004"/>
      <c r="AF113" s="1005" t="s">
        <v>428</v>
      </c>
      <c r="AG113" s="1003"/>
      <c r="AH113" s="1003"/>
      <c r="AI113" s="1003"/>
      <c r="AJ113" s="1004"/>
      <c r="AK113" s="1005" t="s">
        <v>429</v>
      </c>
      <c r="AL113" s="1003"/>
      <c r="AM113" s="1003"/>
      <c r="AN113" s="1003"/>
      <c r="AO113" s="1004"/>
      <c r="AP113" s="1006" t="s">
        <v>430</v>
      </c>
      <c r="AQ113" s="1007"/>
      <c r="AR113" s="1007"/>
      <c r="AS113" s="1007"/>
      <c r="AT113" s="1008"/>
      <c r="AU113" s="969"/>
      <c r="AV113" s="970"/>
      <c r="AW113" s="970"/>
      <c r="AX113" s="970"/>
      <c r="AY113" s="970"/>
      <c r="AZ113" s="1018" t="s">
        <v>435</v>
      </c>
      <c r="BA113" s="1019"/>
      <c r="BB113" s="1019"/>
      <c r="BC113" s="1019"/>
      <c r="BD113" s="1019"/>
      <c r="BE113" s="1019"/>
      <c r="BF113" s="1019"/>
      <c r="BG113" s="1019"/>
      <c r="BH113" s="1019"/>
      <c r="BI113" s="1019"/>
      <c r="BJ113" s="1019"/>
      <c r="BK113" s="1019"/>
      <c r="BL113" s="1019"/>
      <c r="BM113" s="1019"/>
      <c r="BN113" s="1019"/>
      <c r="BO113" s="1019"/>
      <c r="BP113" s="1020"/>
      <c r="BQ113" s="988">
        <v>88642</v>
      </c>
      <c r="BR113" s="989"/>
      <c r="BS113" s="989"/>
      <c r="BT113" s="989"/>
      <c r="BU113" s="989"/>
      <c r="BV113" s="989">
        <v>70515</v>
      </c>
      <c r="BW113" s="989"/>
      <c r="BX113" s="989"/>
      <c r="BY113" s="989"/>
      <c r="BZ113" s="989"/>
      <c r="CA113" s="989">
        <v>52106</v>
      </c>
      <c r="CB113" s="989"/>
      <c r="CC113" s="989"/>
      <c r="CD113" s="989"/>
      <c r="CE113" s="989"/>
      <c r="CF113" s="983">
        <v>5.4</v>
      </c>
      <c r="CG113" s="984"/>
      <c r="CH113" s="984"/>
      <c r="CI113" s="984"/>
      <c r="CJ113" s="984"/>
      <c r="CK113" s="1014"/>
      <c r="CL113" s="1015"/>
      <c r="CM113" s="985" t="s">
        <v>436</v>
      </c>
      <c r="CN113" s="986"/>
      <c r="CO113" s="986"/>
      <c r="CP113" s="986"/>
      <c r="CQ113" s="986"/>
      <c r="CR113" s="986"/>
      <c r="CS113" s="986"/>
      <c r="CT113" s="986"/>
      <c r="CU113" s="986"/>
      <c r="CV113" s="986"/>
      <c r="CW113" s="986"/>
      <c r="CX113" s="986"/>
      <c r="CY113" s="986"/>
      <c r="CZ113" s="986"/>
      <c r="DA113" s="986"/>
      <c r="DB113" s="986"/>
      <c r="DC113" s="986"/>
      <c r="DD113" s="986"/>
      <c r="DE113" s="986"/>
      <c r="DF113" s="987"/>
      <c r="DG113" s="1027" t="s">
        <v>428</v>
      </c>
      <c r="DH113" s="1028"/>
      <c r="DI113" s="1028"/>
      <c r="DJ113" s="1028"/>
      <c r="DK113" s="1029"/>
      <c r="DL113" s="1030" t="s">
        <v>428</v>
      </c>
      <c r="DM113" s="1028"/>
      <c r="DN113" s="1028"/>
      <c r="DO113" s="1028"/>
      <c r="DP113" s="1029"/>
      <c r="DQ113" s="1030" t="s">
        <v>429</v>
      </c>
      <c r="DR113" s="1028"/>
      <c r="DS113" s="1028"/>
      <c r="DT113" s="1028"/>
      <c r="DU113" s="1029"/>
      <c r="DV113" s="1031" t="s">
        <v>430</v>
      </c>
      <c r="DW113" s="1032"/>
      <c r="DX113" s="1032"/>
      <c r="DY113" s="1032"/>
      <c r="DZ113" s="1033"/>
    </row>
    <row r="114" spans="1:130" s="226" customFormat="1" ht="26.25" customHeight="1" x14ac:dyDescent="0.15">
      <c r="A114" s="1023"/>
      <c r="B114" s="1024"/>
      <c r="C114" s="1019" t="s">
        <v>437</v>
      </c>
      <c r="D114" s="1019"/>
      <c r="E114" s="1019"/>
      <c r="F114" s="1019"/>
      <c r="G114" s="1019"/>
      <c r="H114" s="1019"/>
      <c r="I114" s="1019"/>
      <c r="J114" s="1019"/>
      <c r="K114" s="1019"/>
      <c r="L114" s="1019"/>
      <c r="M114" s="1019"/>
      <c r="N114" s="1019"/>
      <c r="O114" s="1019"/>
      <c r="P114" s="1019"/>
      <c r="Q114" s="1019"/>
      <c r="R114" s="1019"/>
      <c r="S114" s="1019"/>
      <c r="T114" s="1019"/>
      <c r="U114" s="1019"/>
      <c r="V114" s="1019"/>
      <c r="W114" s="1019"/>
      <c r="X114" s="1019"/>
      <c r="Y114" s="1019"/>
      <c r="Z114" s="1020"/>
      <c r="AA114" s="1027">
        <v>20594</v>
      </c>
      <c r="AB114" s="1028"/>
      <c r="AC114" s="1028"/>
      <c r="AD114" s="1028"/>
      <c r="AE114" s="1029"/>
      <c r="AF114" s="1030">
        <v>19492</v>
      </c>
      <c r="AG114" s="1028"/>
      <c r="AH114" s="1028"/>
      <c r="AI114" s="1028"/>
      <c r="AJ114" s="1029"/>
      <c r="AK114" s="1030">
        <v>19492</v>
      </c>
      <c r="AL114" s="1028"/>
      <c r="AM114" s="1028"/>
      <c r="AN114" s="1028"/>
      <c r="AO114" s="1029"/>
      <c r="AP114" s="1031">
        <v>2</v>
      </c>
      <c r="AQ114" s="1032"/>
      <c r="AR114" s="1032"/>
      <c r="AS114" s="1032"/>
      <c r="AT114" s="1033"/>
      <c r="AU114" s="969"/>
      <c r="AV114" s="970"/>
      <c r="AW114" s="970"/>
      <c r="AX114" s="970"/>
      <c r="AY114" s="970"/>
      <c r="AZ114" s="1018" t="s">
        <v>438</v>
      </c>
      <c r="BA114" s="1019"/>
      <c r="BB114" s="1019"/>
      <c r="BC114" s="1019"/>
      <c r="BD114" s="1019"/>
      <c r="BE114" s="1019"/>
      <c r="BF114" s="1019"/>
      <c r="BG114" s="1019"/>
      <c r="BH114" s="1019"/>
      <c r="BI114" s="1019"/>
      <c r="BJ114" s="1019"/>
      <c r="BK114" s="1019"/>
      <c r="BL114" s="1019"/>
      <c r="BM114" s="1019"/>
      <c r="BN114" s="1019"/>
      <c r="BO114" s="1019"/>
      <c r="BP114" s="1020"/>
      <c r="BQ114" s="988">
        <v>331400</v>
      </c>
      <c r="BR114" s="989"/>
      <c r="BS114" s="989"/>
      <c r="BT114" s="989"/>
      <c r="BU114" s="989"/>
      <c r="BV114" s="989">
        <v>310286</v>
      </c>
      <c r="BW114" s="989"/>
      <c r="BX114" s="989"/>
      <c r="BY114" s="989"/>
      <c r="BZ114" s="989"/>
      <c r="CA114" s="989">
        <v>337851</v>
      </c>
      <c r="CB114" s="989"/>
      <c r="CC114" s="989"/>
      <c r="CD114" s="989"/>
      <c r="CE114" s="989"/>
      <c r="CF114" s="983">
        <v>34.799999999999997</v>
      </c>
      <c r="CG114" s="984"/>
      <c r="CH114" s="984"/>
      <c r="CI114" s="984"/>
      <c r="CJ114" s="984"/>
      <c r="CK114" s="1014"/>
      <c r="CL114" s="1015"/>
      <c r="CM114" s="985" t="s">
        <v>439</v>
      </c>
      <c r="CN114" s="986"/>
      <c r="CO114" s="986"/>
      <c r="CP114" s="986"/>
      <c r="CQ114" s="986"/>
      <c r="CR114" s="986"/>
      <c r="CS114" s="986"/>
      <c r="CT114" s="986"/>
      <c r="CU114" s="986"/>
      <c r="CV114" s="986"/>
      <c r="CW114" s="986"/>
      <c r="CX114" s="986"/>
      <c r="CY114" s="986"/>
      <c r="CZ114" s="986"/>
      <c r="DA114" s="986"/>
      <c r="DB114" s="986"/>
      <c r="DC114" s="986"/>
      <c r="DD114" s="986"/>
      <c r="DE114" s="986"/>
      <c r="DF114" s="987"/>
      <c r="DG114" s="1027" t="s">
        <v>440</v>
      </c>
      <c r="DH114" s="1028"/>
      <c r="DI114" s="1028"/>
      <c r="DJ114" s="1028"/>
      <c r="DK114" s="1029"/>
      <c r="DL114" s="1030" t="s">
        <v>428</v>
      </c>
      <c r="DM114" s="1028"/>
      <c r="DN114" s="1028"/>
      <c r="DO114" s="1028"/>
      <c r="DP114" s="1029"/>
      <c r="DQ114" s="1030" t="s">
        <v>428</v>
      </c>
      <c r="DR114" s="1028"/>
      <c r="DS114" s="1028"/>
      <c r="DT114" s="1028"/>
      <c r="DU114" s="1029"/>
      <c r="DV114" s="1031" t="s">
        <v>429</v>
      </c>
      <c r="DW114" s="1032"/>
      <c r="DX114" s="1032"/>
      <c r="DY114" s="1032"/>
      <c r="DZ114" s="1033"/>
    </row>
    <row r="115" spans="1:130" s="226" customFormat="1" ht="26.25" customHeight="1" x14ac:dyDescent="0.15">
      <c r="A115" s="1023"/>
      <c r="B115" s="1024"/>
      <c r="C115" s="1019" t="s">
        <v>441</v>
      </c>
      <c r="D115" s="1019"/>
      <c r="E115" s="1019"/>
      <c r="F115" s="1019"/>
      <c r="G115" s="1019"/>
      <c r="H115" s="1019"/>
      <c r="I115" s="1019"/>
      <c r="J115" s="1019"/>
      <c r="K115" s="1019"/>
      <c r="L115" s="1019"/>
      <c r="M115" s="1019"/>
      <c r="N115" s="1019"/>
      <c r="O115" s="1019"/>
      <c r="P115" s="1019"/>
      <c r="Q115" s="1019"/>
      <c r="R115" s="1019"/>
      <c r="S115" s="1019"/>
      <c r="T115" s="1019"/>
      <c r="U115" s="1019"/>
      <c r="V115" s="1019"/>
      <c r="W115" s="1019"/>
      <c r="X115" s="1019"/>
      <c r="Y115" s="1019"/>
      <c r="Z115" s="1020"/>
      <c r="AA115" s="1002" t="s">
        <v>429</v>
      </c>
      <c r="AB115" s="1003"/>
      <c r="AC115" s="1003"/>
      <c r="AD115" s="1003"/>
      <c r="AE115" s="1004"/>
      <c r="AF115" s="1005" t="s">
        <v>429</v>
      </c>
      <c r="AG115" s="1003"/>
      <c r="AH115" s="1003"/>
      <c r="AI115" s="1003"/>
      <c r="AJ115" s="1004"/>
      <c r="AK115" s="1005" t="s">
        <v>442</v>
      </c>
      <c r="AL115" s="1003"/>
      <c r="AM115" s="1003"/>
      <c r="AN115" s="1003"/>
      <c r="AO115" s="1004"/>
      <c r="AP115" s="1006" t="s">
        <v>428</v>
      </c>
      <c r="AQ115" s="1007"/>
      <c r="AR115" s="1007"/>
      <c r="AS115" s="1007"/>
      <c r="AT115" s="1008"/>
      <c r="AU115" s="969"/>
      <c r="AV115" s="970"/>
      <c r="AW115" s="970"/>
      <c r="AX115" s="970"/>
      <c r="AY115" s="970"/>
      <c r="AZ115" s="1018" t="s">
        <v>443</v>
      </c>
      <c r="BA115" s="1019"/>
      <c r="BB115" s="1019"/>
      <c r="BC115" s="1019"/>
      <c r="BD115" s="1019"/>
      <c r="BE115" s="1019"/>
      <c r="BF115" s="1019"/>
      <c r="BG115" s="1019"/>
      <c r="BH115" s="1019"/>
      <c r="BI115" s="1019"/>
      <c r="BJ115" s="1019"/>
      <c r="BK115" s="1019"/>
      <c r="BL115" s="1019"/>
      <c r="BM115" s="1019"/>
      <c r="BN115" s="1019"/>
      <c r="BO115" s="1019"/>
      <c r="BP115" s="1020"/>
      <c r="BQ115" s="988" t="s">
        <v>444</v>
      </c>
      <c r="BR115" s="989"/>
      <c r="BS115" s="989"/>
      <c r="BT115" s="989"/>
      <c r="BU115" s="989"/>
      <c r="BV115" s="989" t="s">
        <v>429</v>
      </c>
      <c r="BW115" s="989"/>
      <c r="BX115" s="989"/>
      <c r="BY115" s="989"/>
      <c r="BZ115" s="989"/>
      <c r="CA115" s="989" t="s">
        <v>428</v>
      </c>
      <c r="CB115" s="989"/>
      <c r="CC115" s="989"/>
      <c r="CD115" s="989"/>
      <c r="CE115" s="989"/>
      <c r="CF115" s="983" t="s">
        <v>445</v>
      </c>
      <c r="CG115" s="984"/>
      <c r="CH115" s="984"/>
      <c r="CI115" s="984"/>
      <c r="CJ115" s="984"/>
      <c r="CK115" s="1014"/>
      <c r="CL115" s="1015"/>
      <c r="CM115" s="1018" t="s">
        <v>446</v>
      </c>
      <c r="CN115" s="1039"/>
      <c r="CO115" s="1039"/>
      <c r="CP115" s="1039"/>
      <c r="CQ115" s="1039"/>
      <c r="CR115" s="1039"/>
      <c r="CS115" s="1039"/>
      <c r="CT115" s="1039"/>
      <c r="CU115" s="1039"/>
      <c r="CV115" s="1039"/>
      <c r="CW115" s="1039"/>
      <c r="CX115" s="1039"/>
      <c r="CY115" s="1039"/>
      <c r="CZ115" s="1039"/>
      <c r="DA115" s="1039"/>
      <c r="DB115" s="1039"/>
      <c r="DC115" s="1039"/>
      <c r="DD115" s="1039"/>
      <c r="DE115" s="1039"/>
      <c r="DF115" s="1020"/>
      <c r="DG115" s="1027" t="s">
        <v>428</v>
      </c>
      <c r="DH115" s="1028"/>
      <c r="DI115" s="1028"/>
      <c r="DJ115" s="1028"/>
      <c r="DK115" s="1029"/>
      <c r="DL115" s="1030" t="s">
        <v>429</v>
      </c>
      <c r="DM115" s="1028"/>
      <c r="DN115" s="1028"/>
      <c r="DO115" s="1028"/>
      <c r="DP115" s="1029"/>
      <c r="DQ115" s="1030" t="s">
        <v>429</v>
      </c>
      <c r="DR115" s="1028"/>
      <c r="DS115" s="1028"/>
      <c r="DT115" s="1028"/>
      <c r="DU115" s="1029"/>
      <c r="DV115" s="1031" t="s">
        <v>428</v>
      </c>
      <c r="DW115" s="1032"/>
      <c r="DX115" s="1032"/>
      <c r="DY115" s="1032"/>
      <c r="DZ115" s="1033"/>
    </row>
    <row r="116" spans="1:130" s="226" customFormat="1" ht="26.25" customHeight="1" x14ac:dyDescent="0.15">
      <c r="A116" s="1025"/>
      <c r="B116" s="1026"/>
      <c r="C116" s="1034" t="s">
        <v>447</v>
      </c>
      <c r="D116" s="1034"/>
      <c r="E116" s="1034"/>
      <c r="F116" s="1034"/>
      <c r="G116" s="1034"/>
      <c r="H116" s="1034"/>
      <c r="I116" s="1034"/>
      <c r="J116" s="1034"/>
      <c r="K116" s="1034"/>
      <c r="L116" s="1034"/>
      <c r="M116" s="1034"/>
      <c r="N116" s="1034"/>
      <c r="O116" s="1034"/>
      <c r="P116" s="1034"/>
      <c r="Q116" s="1034"/>
      <c r="R116" s="1034"/>
      <c r="S116" s="1034"/>
      <c r="T116" s="1034"/>
      <c r="U116" s="1034"/>
      <c r="V116" s="1034"/>
      <c r="W116" s="1034"/>
      <c r="X116" s="1034"/>
      <c r="Y116" s="1034"/>
      <c r="Z116" s="1035"/>
      <c r="AA116" s="1027" t="s">
        <v>433</v>
      </c>
      <c r="AB116" s="1028"/>
      <c r="AC116" s="1028"/>
      <c r="AD116" s="1028"/>
      <c r="AE116" s="1029"/>
      <c r="AF116" s="1030" t="s">
        <v>428</v>
      </c>
      <c r="AG116" s="1028"/>
      <c r="AH116" s="1028"/>
      <c r="AI116" s="1028"/>
      <c r="AJ116" s="1029"/>
      <c r="AK116" s="1030" t="s">
        <v>430</v>
      </c>
      <c r="AL116" s="1028"/>
      <c r="AM116" s="1028"/>
      <c r="AN116" s="1028"/>
      <c r="AO116" s="1029"/>
      <c r="AP116" s="1031" t="s">
        <v>430</v>
      </c>
      <c r="AQ116" s="1032"/>
      <c r="AR116" s="1032"/>
      <c r="AS116" s="1032"/>
      <c r="AT116" s="1033"/>
      <c r="AU116" s="969"/>
      <c r="AV116" s="970"/>
      <c r="AW116" s="970"/>
      <c r="AX116" s="970"/>
      <c r="AY116" s="970"/>
      <c r="AZ116" s="1036" t="s">
        <v>448</v>
      </c>
      <c r="BA116" s="1037"/>
      <c r="BB116" s="1037"/>
      <c r="BC116" s="1037"/>
      <c r="BD116" s="1037"/>
      <c r="BE116" s="1037"/>
      <c r="BF116" s="1037"/>
      <c r="BG116" s="1037"/>
      <c r="BH116" s="1037"/>
      <c r="BI116" s="1037"/>
      <c r="BJ116" s="1037"/>
      <c r="BK116" s="1037"/>
      <c r="BL116" s="1037"/>
      <c r="BM116" s="1037"/>
      <c r="BN116" s="1037"/>
      <c r="BO116" s="1037"/>
      <c r="BP116" s="1038"/>
      <c r="BQ116" s="988" t="s">
        <v>428</v>
      </c>
      <c r="BR116" s="989"/>
      <c r="BS116" s="989"/>
      <c r="BT116" s="989"/>
      <c r="BU116" s="989"/>
      <c r="BV116" s="989" t="s">
        <v>429</v>
      </c>
      <c r="BW116" s="989"/>
      <c r="BX116" s="989"/>
      <c r="BY116" s="989"/>
      <c r="BZ116" s="989"/>
      <c r="CA116" s="989" t="s">
        <v>430</v>
      </c>
      <c r="CB116" s="989"/>
      <c r="CC116" s="989"/>
      <c r="CD116" s="989"/>
      <c r="CE116" s="989"/>
      <c r="CF116" s="983" t="s">
        <v>428</v>
      </c>
      <c r="CG116" s="984"/>
      <c r="CH116" s="984"/>
      <c r="CI116" s="984"/>
      <c r="CJ116" s="984"/>
      <c r="CK116" s="1014"/>
      <c r="CL116" s="1015"/>
      <c r="CM116" s="985" t="s">
        <v>449</v>
      </c>
      <c r="CN116" s="986"/>
      <c r="CO116" s="986"/>
      <c r="CP116" s="986"/>
      <c r="CQ116" s="986"/>
      <c r="CR116" s="986"/>
      <c r="CS116" s="986"/>
      <c r="CT116" s="986"/>
      <c r="CU116" s="986"/>
      <c r="CV116" s="986"/>
      <c r="CW116" s="986"/>
      <c r="CX116" s="986"/>
      <c r="CY116" s="986"/>
      <c r="CZ116" s="986"/>
      <c r="DA116" s="986"/>
      <c r="DB116" s="986"/>
      <c r="DC116" s="986"/>
      <c r="DD116" s="986"/>
      <c r="DE116" s="986"/>
      <c r="DF116" s="987"/>
      <c r="DG116" s="1027" t="s">
        <v>429</v>
      </c>
      <c r="DH116" s="1028"/>
      <c r="DI116" s="1028"/>
      <c r="DJ116" s="1028"/>
      <c r="DK116" s="1029"/>
      <c r="DL116" s="1030" t="s">
        <v>429</v>
      </c>
      <c r="DM116" s="1028"/>
      <c r="DN116" s="1028"/>
      <c r="DO116" s="1028"/>
      <c r="DP116" s="1029"/>
      <c r="DQ116" s="1030" t="s">
        <v>428</v>
      </c>
      <c r="DR116" s="1028"/>
      <c r="DS116" s="1028"/>
      <c r="DT116" s="1028"/>
      <c r="DU116" s="1029"/>
      <c r="DV116" s="1031" t="s">
        <v>445</v>
      </c>
      <c r="DW116" s="1032"/>
      <c r="DX116" s="1032"/>
      <c r="DY116" s="1032"/>
      <c r="DZ116" s="1033"/>
    </row>
    <row r="117" spans="1:130" s="226" customFormat="1" ht="26.25" customHeight="1" x14ac:dyDescent="0.15">
      <c r="A117" s="973" t="s">
        <v>183</v>
      </c>
      <c r="B117" s="954"/>
      <c r="C117" s="954"/>
      <c r="D117" s="954"/>
      <c r="E117" s="954"/>
      <c r="F117" s="954"/>
      <c r="G117" s="954"/>
      <c r="H117" s="954"/>
      <c r="I117" s="954"/>
      <c r="J117" s="954"/>
      <c r="K117" s="954"/>
      <c r="L117" s="954"/>
      <c r="M117" s="954"/>
      <c r="N117" s="954"/>
      <c r="O117" s="954"/>
      <c r="P117" s="954"/>
      <c r="Q117" s="954"/>
      <c r="R117" s="954"/>
      <c r="S117" s="954"/>
      <c r="T117" s="954"/>
      <c r="U117" s="954"/>
      <c r="V117" s="954"/>
      <c r="W117" s="954"/>
      <c r="X117" s="954"/>
      <c r="Y117" s="1044" t="s">
        <v>450</v>
      </c>
      <c r="Z117" s="955"/>
      <c r="AA117" s="1045">
        <v>175763</v>
      </c>
      <c r="AB117" s="1046"/>
      <c r="AC117" s="1046"/>
      <c r="AD117" s="1046"/>
      <c r="AE117" s="1047"/>
      <c r="AF117" s="1048">
        <v>159397</v>
      </c>
      <c r="AG117" s="1046"/>
      <c r="AH117" s="1046"/>
      <c r="AI117" s="1046"/>
      <c r="AJ117" s="1047"/>
      <c r="AK117" s="1048">
        <v>154263</v>
      </c>
      <c r="AL117" s="1046"/>
      <c r="AM117" s="1046"/>
      <c r="AN117" s="1046"/>
      <c r="AO117" s="1047"/>
      <c r="AP117" s="1049"/>
      <c r="AQ117" s="1050"/>
      <c r="AR117" s="1050"/>
      <c r="AS117" s="1050"/>
      <c r="AT117" s="1051"/>
      <c r="AU117" s="969"/>
      <c r="AV117" s="970"/>
      <c r="AW117" s="970"/>
      <c r="AX117" s="970"/>
      <c r="AY117" s="970"/>
      <c r="AZ117" s="1036" t="s">
        <v>451</v>
      </c>
      <c r="BA117" s="1037"/>
      <c r="BB117" s="1037"/>
      <c r="BC117" s="1037"/>
      <c r="BD117" s="1037"/>
      <c r="BE117" s="1037"/>
      <c r="BF117" s="1037"/>
      <c r="BG117" s="1037"/>
      <c r="BH117" s="1037"/>
      <c r="BI117" s="1037"/>
      <c r="BJ117" s="1037"/>
      <c r="BK117" s="1037"/>
      <c r="BL117" s="1037"/>
      <c r="BM117" s="1037"/>
      <c r="BN117" s="1037"/>
      <c r="BO117" s="1037"/>
      <c r="BP117" s="1038"/>
      <c r="BQ117" s="988" t="s">
        <v>429</v>
      </c>
      <c r="BR117" s="989"/>
      <c r="BS117" s="989"/>
      <c r="BT117" s="989"/>
      <c r="BU117" s="989"/>
      <c r="BV117" s="989" t="s">
        <v>430</v>
      </c>
      <c r="BW117" s="989"/>
      <c r="BX117" s="989"/>
      <c r="BY117" s="989"/>
      <c r="BZ117" s="989"/>
      <c r="CA117" s="989" t="s">
        <v>429</v>
      </c>
      <c r="CB117" s="989"/>
      <c r="CC117" s="989"/>
      <c r="CD117" s="989"/>
      <c r="CE117" s="989"/>
      <c r="CF117" s="983" t="s">
        <v>430</v>
      </c>
      <c r="CG117" s="984"/>
      <c r="CH117" s="984"/>
      <c r="CI117" s="984"/>
      <c r="CJ117" s="984"/>
      <c r="CK117" s="1014"/>
      <c r="CL117" s="1015"/>
      <c r="CM117" s="985" t="s">
        <v>452</v>
      </c>
      <c r="CN117" s="986"/>
      <c r="CO117" s="986"/>
      <c r="CP117" s="986"/>
      <c r="CQ117" s="986"/>
      <c r="CR117" s="986"/>
      <c r="CS117" s="986"/>
      <c r="CT117" s="986"/>
      <c r="CU117" s="986"/>
      <c r="CV117" s="986"/>
      <c r="CW117" s="986"/>
      <c r="CX117" s="986"/>
      <c r="CY117" s="986"/>
      <c r="CZ117" s="986"/>
      <c r="DA117" s="986"/>
      <c r="DB117" s="986"/>
      <c r="DC117" s="986"/>
      <c r="DD117" s="986"/>
      <c r="DE117" s="986"/>
      <c r="DF117" s="987"/>
      <c r="DG117" s="1027" t="s">
        <v>429</v>
      </c>
      <c r="DH117" s="1028"/>
      <c r="DI117" s="1028"/>
      <c r="DJ117" s="1028"/>
      <c r="DK117" s="1029"/>
      <c r="DL117" s="1030" t="s">
        <v>430</v>
      </c>
      <c r="DM117" s="1028"/>
      <c r="DN117" s="1028"/>
      <c r="DO117" s="1028"/>
      <c r="DP117" s="1029"/>
      <c r="DQ117" s="1030" t="s">
        <v>429</v>
      </c>
      <c r="DR117" s="1028"/>
      <c r="DS117" s="1028"/>
      <c r="DT117" s="1028"/>
      <c r="DU117" s="1029"/>
      <c r="DV117" s="1031" t="s">
        <v>430</v>
      </c>
      <c r="DW117" s="1032"/>
      <c r="DX117" s="1032"/>
      <c r="DY117" s="1032"/>
      <c r="DZ117" s="1033"/>
    </row>
    <row r="118" spans="1:130" s="226" customFormat="1" ht="26.25" customHeight="1" x14ac:dyDescent="0.15">
      <c r="A118" s="973" t="s">
        <v>417</v>
      </c>
      <c r="B118" s="954"/>
      <c r="C118" s="954"/>
      <c r="D118" s="954"/>
      <c r="E118" s="954"/>
      <c r="F118" s="954"/>
      <c r="G118" s="954"/>
      <c r="H118" s="954"/>
      <c r="I118" s="954"/>
      <c r="J118" s="954"/>
      <c r="K118" s="954"/>
      <c r="L118" s="954"/>
      <c r="M118" s="954"/>
      <c r="N118" s="954"/>
      <c r="O118" s="954"/>
      <c r="P118" s="954"/>
      <c r="Q118" s="954"/>
      <c r="R118" s="954"/>
      <c r="S118" s="954"/>
      <c r="T118" s="954"/>
      <c r="U118" s="954"/>
      <c r="V118" s="954"/>
      <c r="W118" s="954"/>
      <c r="X118" s="954"/>
      <c r="Y118" s="954"/>
      <c r="Z118" s="955"/>
      <c r="AA118" s="953" t="s">
        <v>415</v>
      </c>
      <c r="AB118" s="954"/>
      <c r="AC118" s="954"/>
      <c r="AD118" s="954"/>
      <c r="AE118" s="955"/>
      <c r="AF118" s="953" t="s">
        <v>301</v>
      </c>
      <c r="AG118" s="954"/>
      <c r="AH118" s="954"/>
      <c r="AI118" s="954"/>
      <c r="AJ118" s="955"/>
      <c r="AK118" s="953" t="s">
        <v>300</v>
      </c>
      <c r="AL118" s="954"/>
      <c r="AM118" s="954"/>
      <c r="AN118" s="954"/>
      <c r="AO118" s="955"/>
      <c r="AP118" s="1040" t="s">
        <v>416</v>
      </c>
      <c r="AQ118" s="1041"/>
      <c r="AR118" s="1041"/>
      <c r="AS118" s="1041"/>
      <c r="AT118" s="1042"/>
      <c r="AU118" s="969"/>
      <c r="AV118" s="970"/>
      <c r="AW118" s="970"/>
      <c r="AX118" s="970"/>
      <c r="AY118" s="970"/>
      <c r="AZ118" s="1043" t="s">
        <v>453</v>
      </c>
      <c r="BA118" s="1034"/>
      <c r="BB118" s="1034"/>
      <c r="BC118" s="1034"/>
      <c r="BD118" s="1034"/>
      <c r="BE118" s="1034"/>
      <c r="BF118" s="1034"/>
      <c r="BG118" s="1034"/>
      <c r="BH118" s="1034"/>
      <c r="BI118" s="1034"/>
      <c r="BJ118" s="1034"/>
      <c r="BK118" s="1034"/>
      <c r="BL118" s="1034"/>
      <c r="BM118" s="1034"/>
      <c r="BN118" s="1034"/>
      <c r="BO118" s="1034"/>
      <c r="BP118" s="1035"/>
      <c r="BQ118" s="1066" t="s">
        <v>428</v>
      </c>
      <c r="BR118" s="1067"/>
      <c r="BS118" s="1067"/>
      <c r="BT118" s="1067"/>
      <c r="BU118" s="1067"/>
      <c r="BV118" s="1067" t="s">
        <v>429</v>
      </c>
      <c r="BW118" s="1067"/>
      <c r="BX118" s="1067"/>
      <c r="BY118" s="1067"/>
      <c r="BZ118" s="1067"/>
      <c r="CA118" s="1067" t="s">
        <v>445</v>
      </c>
      <c r="CB118" s="1067"/>
      <c r="CC118" s="1067"/>
      <c r="CD118" s="1067"/>
      <c r="CE118" s="1067"/>
      <c r="CF118" s="983" t="s">
        <v>428</v>
      </c>
      <c r="CG118" s="984"/>
      <c r="CH118" s="984"/>
      <c r="CI118" s="984"/>
      <c r="CJ118" s="984"/>
      <c r="CK118" s="1014"/>
      <c r="CL118" s="1015"/>
      <c r="CM118" s="985" t="s">
        <v>454</v>
      </c>
      <c r="CN118" s="986"/>
      <c r="CO118" s="986"/>
      <c r="CP118" s="986"/>
      <c r="CQ118" s="986"/>
      <c r="CR118" s="986"/>
      <c r="CS118" s="986"/>
      <c r="CT118" s="986"/>
      <c r="CU118" s="986"/>
      <c r="CV118" s="986"/>
      <c r="CW118" s="986"/>
      <c r="CX118" s="986"/>
      <c r="CY118" s="986"/>
      <c r="CZ118" s="986"/>
      <c r="DA118" s="986"/>
      <c r="DB118" s="986"/>
      <c r="DC118" s="986"/>
      <c r="DD118" s="986"/>
      <c r="DE118" s="986"/>
      <c r="DF118" s="987"/>
      <c r="DG118" s="1027" t="s">
        <v>429</v>
      </c>
      <c r="DH118" s="1028"/>
      <c r="DI118" s="1028"/>
      <c r="DJ118" s="1028"/>
      <c r="DK118" s="1029"/>
      <c r="DL118" s="1030" t="s">
        <v>444</v>
      </c>
      <c r="DM118" s="1028"/>
      <c r="DN118" s="1028"/>
      <c r="DO118" s="1028"/>
      <c r="DP118" s="1029"/>
      <c r="DQ118" s="1030" t="s">
        <v>428</v>
      </c>
      <c r="DR118" s="1028"/>
      <c r="DS118" s="1028"/>
      <c r="DT118" s="1028"/>
      <c r="DU118" s="1029"/>
      <c r="DV118" s="1031" t="s">
        <v>429</v>
      </c>
      <c r="DW118" s="1032"/>
      <c r="DX118" s="1032"/>
      <c r="DY118" s="1032"/>
      <c r="DZ118" s="1033"/>
    </row>
    <row r="119" spans="1:130" s="226" customFormat="1" ht="26.25" customHeight="1" x14ac:dyDescent="0.15">
      <c r="A119" s="1127" t="s">
        <v>420</v>
      </c>
      <c r="B119" s="1013"/>
      <c r="C119" s="992" t="s">
        <v>421</v>
      </c>
      <c r="D119" s="993"/>
      <c r="E119" s="993"/>
      <c r="F119" s="993"/>
      <c r="G119" s="993"/>
      <c r="H119" s="993"/>
      <c r="I119" s="993"/>
      <c r="J119" s="993"/>
      <c r="K119" s="993"/>
      <c r="L119" s="993"/>
      <c r="M119" s="993"/>
      <c r="N119" s="993"/>
      <c r="O119" s="993"/>
      <c r="P119" s="993"/>
      <c r="Q119" s="993"/>
      <c r="R119" s="993"/>
      <c r="S119" s="993"/>
      <c r="T119" s="993"/>
      <c r="U119" s="993"/>
      <c r="V119" s="993"/>
      <c r="W119" s="993"/>
      <c r="X119" s="993"/>
      <c r="Y119" s="993"/>
      <c r="Z119" s="994"/>
      <c r="AA119" s="960" t="s">
        <v>430</v>
      </c>
      <c r="AB119" s="961"/>
      <c r="AC119" s="961"/>
      <c r="AD119" s="961"/>
      <c r="AE119" s="962"/>
      <c r="AF119" s="963" t="s">
        <v>445</v>
      </c>
      <c r="AG119" s="961"/>
      <c r="AH119" s="961"/>
      <c r="AI119" s="961"/>
      <c r="AJ119" s="962"/>
      <c r="AK119" s="963" t="s">
        <v>429</v>
      </c>
      <c r="AL119" s="961"/>
      <c r="AM119" s="961"/>
      <c r="AN119" s="961"/>
      <c r="AO119" s="962"/>
      <c r="AP119" s="964" t="s">
        <v>445</v>
      </c>
      <c r="AQ119" s="965"/>
      <c r="AR119" s="965"/>
      <c r="AS119" s="965"/>
      <c r="AT119" s="966"/>
      <c r="AU119" s="971"/>
      <c r="AV119" s="972"/>
      <c r="AW119" s="972"/>
      <c r="AX119" s="972"/>
      <c r="AY119" s="972"/>
      <c r="AZ119" s="257" t="s">
        <v>183</v>
      </c>
      <c r="BA119" s="257"/>
      <c r="BB119" s="257"/>
      <c r="BC119" s="257"/>
      <c r="BD119" s="257"/>
      <c r="BE119" s="257"/>
      <c r="BF119" s="257"/>
      <c r="BG119" s="257"/>
      <c r="BH119" s="257"/>
      <c r="BI119" s="257"/>
      <c r="BJ119" s="257"/>
      <c r="BK119" s="257"/>
      <c r="BL119" s="257"/>
      <c r="BM119" s="257"/>
      <c r="BN119" s="257"/>
      <c r="BO119" s="1044" t="s">
        <v>455</v>
      </c>
      <c r="BP119" s="1075"/>
      <c r="BQ119" s="1066">
        <v>1563946</v>
      </c>
      <c r="BR119" s="1067"/>
      <c r="BS119" s="1067"/>
      <c r="BT119" s="1067"/>
      <c r="BU119" s="1067"/>
      <c r="BV119" s="1067">
        <v>1604315</v>
      </c>
      <c r="BW119" s="1067"/>
      <c r="BX119" s="1067"/>
      <c r="BY119" s="1067"/>
      <c r="BZ119" s="1067"/>
      <c r="CA119" s="1067">
        <v>1961868</v>
      </c>
      <c r="CB119" s="1067"/>
      <c r="CC119" s="1067"/>
      <c r="CD119" s="1067"/>
      <c r="CE119" s="1067"/>
      <c r="CF119" s="1068"/>
      <c r="CG119" s="1069"/>
      <c r="CH119" s="1069"/>
      <c r="CI119" s="1069"/>
      <c r="CJ119" s="1070"/>
      <c r="CK119" s="1016"/>
      <c r="CL119" s="1017"/>
      <c r="CM119" s="1071" t="s">
        <v>456</v>
      </c>
      <c r="CN119" s="1072"/>
      <c r="CO119" s="1072"/>
      <c r="CP119" s="1072"/>
      <c r="CQ119" s="1072"/>
      <c r="CR119" s="1072"/>
      <c r="CS119" s="1072"/>
      <c r="CT119" s="1072"/>
      <c r="CU119" s="1072"/>
      <c r="CV119" s="1072"/>
      <c r="CW119" s="1072"/>
      <c r="CX119" s="1072"/>
      <c r="CY119" s="1072"/>
      <c r="CZ119" s="1072"/>
      <c r="DA119" s="1072"/>
      <c r="DB119" s="1072"/>
      <c r="DC119" s="1072"/>
      <c r="DD119" s="1072"/>
      <c r="DE119" s="1072"/>
      <c r="DF119" s="1073"/>
      <c r="DG119" s="1074" t="s">
        <v>428</v>
      </c>
      <c r="DH119" s="1053"/>
      <c r="DI119" s="1053"/>
      <c r="DJ119" s="1053"/>
      <c r="DK119" s="1054"/>
      <c r="DL119" s="1052" t="s">
        <v>430</v>
      </c>
      <c r="DM119" s="1053"/>
      <c r="DN119" s="1053"/>
      <c r="DO119" s="1053"/>
      <c r="DP119" s="1054"/>
      <c r="DQ119" s="1052" t="s">
        <v>428</v>
      </c>
      <c r="DR119" s="1053"/>
      <c r="DS119" s="1053"/>
      <c r="DT119" s="1053"/>
      <c r="DU119" s="1054"/>
      <c r="DV119" s="1055" t="s">
        <v>430</v>
      </c>
      <c r="DW119" s="1056"/>
      <c r="DX119" s="1056"/>
      <c r="DY119" s="1056"/>
      <c r="DZ119" s="1057"/>
    </row>
    <row r="120" spans="1:130" s="226" customFormat="1" ht="26.25" customHeight="1" x14ac:dyDescent="0.15">
      <c r="A120" s="1128"/>
      <c r="B120" s="1015"/>
      <c r="C120" s="985" t="s">
        <v>425</v>
      </c>
      <c r="D120" s="986"/>
      <c r="E120" s="986"/>
      <c r="F120" s="986"/>
      <c r="G120" s="986"/>
      <c r="H120" s="986"/>
      <c r="I120" s="986"/>
      <c r="J120" s="986"/>
      <c r="K120" s="986"/>
      <c r="L120" s="986"/>
      <c r="M120" s="986"/>
      <c r="N120" s="986"/>
      <c r="O120" s="986"/>
      <c r="P120" s="986"/>
      <c r="Q120" s="986"/>
      <c r="R120" s="986"/>
      <c r="S120" s="986"/>
      <c r="T120" s="986"/>
      <c r="U120" s="986"/>
      <c r="V120" s="986"/>
      <c r="W120" s="986"/>
      <c r="X120" s="986"/>
      <c r="Y120" s="986"/>
      <c r="Z120" s="987"/>
      <c r="AA120" s="1027" t="s">
        <v>430</v>
      </c>
      <c r="AB120" s="1028"/>
      <c r="AC120" s="1028"/>
      <c r="AD120" s="1028"/>
      <c r="AE120" s="1029"/>
      <c r="AF120" s="1030" t="s">
        <v>445</v>
      </c>
      <c r="AG120" s="1028"/>
      <c r="AH120" s="1028"/>
      <c r="AI120" s="1028"/>
      <c r="AJ120" s="1029"/>
      <c r="AK120" s="1030" t="s">
        <v>445</v>
      </c>
      <c r="AL120" s="1028"/>
      <c r="AM120" s="1028"/>
      <c r="AN120" s="1028"/>
      <c r="AO120" s="1029"/>
      <c r="AP120" s="1031" t="s">
        <v>430</v>
      </c>
      <c r="AQ120" s="1032"/>
      <c r="AR120" s="1032"/>
      <c r="AS120" s="1032"/>
      <c r="AT120" s="1033"/>
      <c r="AU120" s="1058" t="s">
        <v>457</v>
      </c>
      <c r="AV120" s="1059"/>
      <c r="AW120" s="1059"/>
      <c r="AX120" s="1059"/>
      <c r="AY120" s="1060"/>
      <c r="AZ120" s="1009" t="s">
        <v>458</v>
      </c>
      <c r="BA120" s="958"/>
      <c r="BB120" s="958"/>
      <c r="BC120" s="958"/>
      <c r="BD120" s="958"/>
      <c r="BE120" s="958"/>
      <c r="BF120" s="958"/>
      <c r="BG120" s="958"/>
      <c r="BH120" s="958"/>
      <c r="BI120" s="958"/>
      <c r="BJ120" s="958"/>
      <c r="BK120" s="958"/>
      <c r="BL120" s="958"/>
      <c r="BM120" s="958"/>
      <c r="BN120" s="958"/>
      <c r="BO120" s="958"/>
      <c r="BP120" s="959"/>
      <c r="BQ120" s="995">
        <v>2934486</v>
      </c>
      <c r="BR120" s="996"/>
      <c r="BS120" s="996"/>
      <c r="BT120" s="996"/>
      <c r="BU120" s="996"/>
      <c r="BV120" s="996">
        <v>3210334</v>
      </c>
      <c r="BW120" s="996"/>
      <c r="BX120" s="996"/>
      <c r="BY120" s="996"/>
      <c r="BZ120" s="996"/>
      <c r="CA120" s="996">
        <v>3249651</v>
      </c>
      <c r="CB120" s="996"/>
      <c r="CC120" s="996"/>
      <c r="CD120" s="996"/>
      <c r="CE120" s="996"/>
      <c r="CF120" s="1010">
        <v>334.9</v>
      </c>
      <c r="CG120" s="1011"/>
      <c r="CH120" s="1011"/>
      <c r="CI120" s="1011"/>
      <c r="CJ120" s="1011"/>
      <c r="CK120" s="1076" t="s">
        <v>459</v>
      </c>
      <c r="CL120" s="1077"/>
      <c r="CM120" s="1077"/>
      <c r="CN120" s="1077"/>
      <c r="CO120" s="1078"/>
      <c r="CP120" s="1084" t="s">
        <v>460</v>
      </c>
      <c r="CQ120" s="1085"/>
      <c r="CR120" s="1085"/>
      <c r="CS120" s="1085"/>
      <c r="CT120" s="1085"/>
      <c r="CU120" s="1085"/>
      <c r="CV120" s="1085"/>
      <c r="CW120" s="1085"/>
      <c r="CX120" s="1085"/>
      <c r="CY120" s="1085"/>
      <c r="CZ120" s="1085"/>
      <c r="DA120" s="1085"/>
      <c r="DB120" s="1085"/>
      <c r="DC120" s="1085"/>
      <c r="DD120" s="1085"/>
      <c r="DE120" s="1085"/>
      <c r="DF120" s="1086"/>
      <c r="DG120" s="995">
        <v>3089</v>
      </c>
      <c r="DH120" s="996"/>
      <c r="DI120" s="996"/>
      <c r="DJ120" s="996"/>
      <c r="DK120" s="996"/>
      <c r="DL120" s="996" t="s">
        <v>433</v>
      </c>
      <c r="DM120" s="996"/>
      <c r="DN120" s="996"/>
      <c r="DO120" s="996"/>
      <c r="DP120" s="996"/>
      <c r="DQ120" s="996" t="s">
        <v>429</v>
      </c>
      <c r="DR120" s="996"/>
      <c r="DS120" s="996"/>
      <c r="DT120" s="996"/>
      <c r="DU120" s="996"/>
      <c r="DV120" s="997" t="s">
        <v>429</v>
      </c>
      <c r="DW120" s="997"/>
      <c r="DX120" s="997"/>
      <c r="DY120" s="997"/>
      <c r="DZ120" s="998"/>
    </row>
    <row r="121" spans="1:130" s="226" customFormat="1" ht="26.25" customHeight="1" x14ac:dyDescent="0.15">
      <c r="A121" s="1128"/>
      <c r="B121" s="1015"/>
      <c r="C121" s="1036" t="s">
        <v>461</v>
      </c>
      <c r="D121" s="1037"/>
      <c r="E121" s="1037"/>
      <c r="F121" s="1037"/>
      <c r="G121" s="1037"/>
      <c r="H121" s="1037"/>
      <c r="I121" s="1037"/>
      <c r="J121" s="1037"/>
      <c r="K121" s="1037"/>
      <c r="L121" s="1037"/>
      <c r="M121" s="1037"/>
      <c r="N121" s="1037"/>
      <c r="O121" s="1037"/>
      <c r="P121" s="1037"/>
      <c r="Q121" s="1037"/>
      <c r="R121" s="1037"/>
      <c r="S121" s="1037"/>
      <c r="T121" s="1037"/>
      <c r="U121" s="1037"/>
      <c r="V121" s="1037"/>
      <c r="W121" s="1037"/>
      <c r="X121" s="1037"/>
      <c r="Y121" s="1037"/>
      <c r="Z121" s="1038"/>
      <c r="AA121" s="1027" t="s">
        <v>429</v>
      </c>
      <c r="AB121" s="1028"/>
      <c r="AC121" s="1028"/>
      <c r="AD121" s="1028"/>
      <c r="AE121" s="1029"/>
      <c r="AF121" s="1030" t="s">
        <v>445</v>
      </c>
      <c r="AG121" s="1028"/>
      <c r="AH121" s="1028"/>
      <c r="AI121" s="1028"/>
      <c r="AJ121" s="1029"/>
      <c r="AK121" s="1030" t="s">
        <v>445</v>
      </c>
      <c r="AL121" s="1028"/>
      <c r="AM121" s="1028"/>
      <c r="AN121" s="1028"/>
      <c r="AO121" s="1029"/>
      <c r="AP121" s="1031" t="s">
        <v>430</v>
      </c>
      <c r="AQ121" s="1032"/>
      <c r="AR121" s="1032"/>
      <c r="AS121" s="1032"/>
      <c r="AT121" s="1033"/>
      <c r="AU121" s="1061"/>
      <c r="AV121" s="1062"/>
      <c r="AW121" s="1062"/>
      <c r="AX121" s="1062"/>
      <c r="AY121" s="1063"/>
      <c r="AZ121" s="1018" t="s">
        <v>462</v>
      </c>
      <c r="BA121" s="1019"/>
      <c r="BB121" s="1019"/>
      <c r="BC121" s="1019"/>
      <c r="BD121" s="1019"/>
      <c r="BE121" s="1019"/>
      <c r="BF121" s="1019"/>
      <c r="BG121" s="1019"/>
      <c r="BH121" s="1019"/>
      <c r="BI121" s="1019"/>
      <c r="BJ121" s="1019"/>
      <c r="BK121" s="1019"/>
      <c r="BL121" s="1019"/>
      <c r="BM121" s="1019"/>
      <c r="BN121" s="1019"/>
      <c r="BO121" s="1019"/>
      <c r="BP121" s="1020"/>
      <c r="BQ121" s="988" t="s">
        <v>428</v>
      </c>
      <c r="BR121" s="989"/>
      <c r="BS121" s="989"/>
      <c r="BT121" s="989"/>
      <c r="BU121" s="989"/>
      <c r="BV121" s="989" t="s">
        <v>445</v>
      </c>
      <c r="BW121" s="989"/>
      <c r="BX121" s="989"/>
      <c r="BY121" s="989"/>
      <c r="BZ121" s="989"/>
      <c r="CA121" s="989" t="s">
        <v>429</v>
      </c>
      <c r="CB121" s="989"/>
      <c r="CC121" s="989"/>
      <c r="CD121" s="989"/>
      <c r="CE121" s="989"/>
      <c r="CF121" s="983" t="s">
        <v>430</v>
      </c>
      <c r="CG121" s="984"/>
      <c r="CH121" s="984"/>
      <c r="CI121" s="984"/>
      <c r="CJ121" s="984"/>
      <c r="CK121" s="1079"/>
      <c r="CL121" s="1080"/>
      <c r="CM121" s="1080"/>
      <c r="CN121" s="1080"/>
      <c r="CO121" s="1081"/>
      <c r="CP121" s="1089" t="s">
        <v>463</v>
      </c>
      <c r="CQ121" s="1090"/>
      <c r="CR121" s="1090"/>
      <c r="CS121" s="1090"/>
      <c r="CT121" s="1090"/>
      <c r="CU121" s="1090"/>
      <c r="CV121" s="1090"/>
      <c r="CW121" s="1090"/>
      <c r="CX121" s="1090"/>
      <c r="CY121" s="1090"/>
      <c r="CZ121" s="1090"/>
      <c r="DA121" s="1090"/>
      <c r="DB121" s="1090"/>
      <c r="DC121" s="1090"/>
      <c r="DD121" s="1090"/>
      <c r="DE121" s="1090"/>
      <c r="DF121" s="1091"/>
      <c r="DG121" s="988" t="s">
        <v>445</v>
      </c>
      <c r="DH121" s="989"/>
      <c r="DI121" s="989"/>
      <c r="DJ121" s="989"/>
      <c r="DK121" s="989"/>
      <c r="DL121" s="989" t="s">
        <v>429</v>
      </c>
      <c r="DM121" s="989"/>
      <c r="DN121" s="989"/>
      <c r="DO121" s="989"/>
      <c r="DP121" s="989"/>
      <c r="DQ121" s="989" t="s">
        <v>442</v>
      </c>
      <c r="DR121" s="989"/>
      <c r="DS121" s="989"/>
      <c r="DT121" s="989"/>
      <c r="DU121" s="989"/>
      <c r="DV121" s="990" t="s">
        <v>430</v>
      </c>
      <c r="DW121" s="990"/>
      <c r="DX121" s="990"/>
      <c r="DY121" s="990"/>
      <c r="DZ121" s="991"/>
    </row>
    <row r="122" spans="1:130" s="226" customFormat="1" ht="26.25" customHeight="1" x14ac:dyDescent="0.15">
      <c r="A122" s="1128"/>
      <c r="B122" s="1015"/>
      <c r="C122" s="985" t="s">
        <v>439</v>
      </c>
      <c r="D122" s="986"/>
      <c r="E122" s="986"/>
      <c r="F122" s="986"/>
      <c r="G122" s="986"/>
      <c r="H122" s="986"/>
      <c r="I122" s="986"/>
      <c r="J122" s="986"/>
      <c r="K122" s="986"/>
      <c r="L122" s="986"/>
      <c r="M122" s="986"/>
      <c r="N122" s="986"/>
      <c r="O122" s="986"/>
      <c r="P122" s="986"/>
      <c r="Q122" s="986"/>
      <c r="R122" s="986"/>
      <c r="S122" s="986"/>
      <c r="T122" s="986"/>
      <c r="U122" s="986"/>
      <c r="V122" s="986"/>
      <c r="W122" s="986"/>
      <c r="X122" s="986"/>
      <c r="Y122" s="986"/>
      <c r="Z122" s="987"/>
      <c r="AA122" s="1027" t="s">
        <v>430</v>
      </c>
      <c r="AB122" s="1028"/>
      <c r="AC122" s="1028"/>
      <c r="AD122" s="1028"/>
      <c r="AE122" s="1029"/>
      <c r="AF122" s="1030" t="s">
        <v>433</v>
      </c>
      <c r="AG122" s="1028"/>
      <c r="AH122" s="1028"/>
      <c r="AI122" s="1028"/>
      <c r="AJ122" s="1029"/>
      <c r="AK122" s="1030" t="s">
        <v>429</v>
      </c>
      <c r="AL122" s="1028"/>
      <c r="AM122" s="1028"/>
      <c r="AN122" s="1028"/>
      <c r="AO122" s="1029"/>
      <c r="AP122" s="1031" t="s">
        <v>430</v>
      </c>
      <c r="AQ122" s="1032"/>
      <c r="AR122" s="1032"/>
      <c r="AS122" s="1032"/>
      <c r="AT122" s="1033"/>
      <c r="AU122" s="1061"/>
      <c r="AV122" s="1062"/>
      <c r="AW122" s="1062"/>
      <c r="AX122" s="1062"/>
      <c r="AY122" s="1063"/>
      <c r="AZ122" s="1043" t="s">
        <v>464</v>
      </c>
      <c r="BA122" s="1034"/>
      <c r="BB122" s="1034"/>
      <c r="BC122" s="1034"/>
      <c r="BD122" s="1034"/>
      <c r="BE122" s="1034"/>
      <c r="BF122" s="1034"/>
      <c r="BG122" s="1034"/>
      <c r="BH122" s="1034"/>
      <c r="BI122" s="1034"/>
      <c r="BJ122" s="1034"/>
      <c r="BK122" s="1034"/>
      <c r="BL122" s="1034"/>
      <c r="BM122" s="1034"/>
      <c r="BN122" s="1034"/>
      <c r="BO122" s="1034"/>
      <c r="BP122" s="1035"/>
      <c r="BQ122" s="1066">
        <v>1863556</v>
      </c>
      <c r="BR122" s="1067"/>
      <c r="BS122" s="1067"/>
      <c r="BT122" s="1067"/>
      <c r="BU122" s="1067"/>
      <c r="BV122" s="1067">
        <v>1841467</v>
      </c>
      <c r="BW122" s="1067"/>
      <c r="BX122" s="1067"/>
      <c r="BY122" s="1067"/>
      <c r="BZ122" s="1067"/>
      <c r="CA122" s="1067">
        <v>1812853</v>
      </c>
      <c r="CB122" s="1067"/>
      <c r="CC122" s="1067"/>
      <c r="CD122" s="1067"/>
      <c r="CE122" s="1067"/>
      <c r="CF122" s="1087">
        <v>186.8</v>
      </c>
      <c r="CG122" s="1088"/>
      <c r="CH122" s="1088"/>
      <c r="CI122" s="1088"/>
      <c r="CJ122" s="1088"/>
      <c r="CK122" s="1079"/>
      <c r="CL122" s="1080"/>
      <c r="CM122" s="1080"/>
      <c r="CN122" s="1080"/>
      <c r="CO122" s="1081"/>
      <c r="CP122" s="1089" t="s">
        <v>465</v>
      </c>
      <c r="CQ122" s="1090"/>
      <c r="CR122" s="1090"/>
      <c r="CS122" s="1090"/>
      <c r="CT122" s="1090"/>
      <c r="CU122" s="1090"/>
      <c r="CV122" s="1090"/>
      <c r="CW122" s="1090"/>
      <c r="CX122" s="1090"/>
      <c r="CY122" s="1090"/>
      <c r="CZ122" s="1090"/>
      <c r="DA122" s="1090"/>
      <c r="DB122" s="1090"/>
      <c r="DC122" s="1090"/>
      <c r="DD122" s="1090"/>
      <c r="DE122" s="1090"/>
      <c r="DF122" s="1091"/>
      <c r="DG122" s="988" t="s">
        <v>428</v>
      </c>
      <c r="DH122" s="989"/>
      <c r="DI122" s="989"/>
      <c r="DJ122" s="989"/>
      <c r="DK122" s="989"/>
      <c r="DL122" s="989" t="s">
        <v>433</v>
      </c>
      <c r="DM122" s="989"/>
      <c r="DN122" s="989"/>
      <c r="DO122" s="989"/>
      <c r="DP122" s="989"/>
      <c r="DQ122" s="989" t="s">
        <v>430</v>
      </c>
      <c r="DR122" s="989"/>
      <c r="DS122" s="989"/>
      <c r="DT122" s="989"/>
      <c r="DU122" s="989"/>
      <c r="DV122" s="990" t="s">
        <v>429</v>
      </c>
      <c r="DW122" s="990"/>
      <c r="DX122" s="990"/>
      <c r="DY122" s="990"/>
      <c r="DZ122" s="991"/>
    </row>
    <row r="123" spans="1:130" s="226" customFormat="1" ht="26.25" customHeight="1" x14ac:dyDescent="0.15">
      <c r="A123" s="1128"/>
      <c r="B123" s="1015"/>
      <c r="C123" s="985" t="s">
        <v>449</v>
      </c>
      <c r="D123" s="986"/>
      <c r="E123" s="986"/>
      <c r="F123" s="986"/>
      <c r="G123" s="986"/>
      <c r="H123" s="986"/>
      <c r="I123" s="986"/>
      <c r="J123" s="986"/>
      <c r="K123" s="986"/>
      <c r="L123" s="986"/>
      <c r="M123" s="986"/>
      <c r="N123" s="986"/>
      <c r="O123" s="986"/>
      <c r="P123" s="986"/>
      <c r="Q123" s="986"/>
      <c r="R123" s="986"/>
      <c r="S123" s="986"/>
      <c r="T123" s="986"/>
      <c r="U123" s="986"/>
      <c r="V123" s="986"/>
      <c r="W123" s="986"/>
      <c r="X123" s="986"/>
      <c r="Y123" s="986"/>
      <c r="Z123" s="987"/>
      <c r="AA123" s="1027" t="s">
        <v>430</v>
      </c>
      <c r="AB123" s="1028"/>
      <c r="AC123" s="1028"/>
      <c r="AD123" s="1028"/>
      <c r="AE123" s="1029"/>
      <c r="AF123" s="1030" t="s">
        <v>428</v>
      </c>
      <c r="AG123" s="1028"/>
      <c r="AH123" s="1028"/>
      <c r="AI123" s="1028"/>
      <c r="AJ123" s="1029"/>
      <c r="AK123" s="1030" t="s">
        <v>429</v>
      </c>
      <c r="AL123" s="1028"/>
      <c r="AM123" s="1028"/>
      <c r="AN123" s="1028"/>
      <c r="AO123" s="1029"/>
      <c r="AP123" s="1031" t="s">
        <v>429</v>
      </c>
      <c r="AQ123" s="1032"/>
      <c r="AR123" s="1032"/>
      <c r="AS123" s="1032"/>
      <c r="AT123" s="1033"/>
      <c r="AU123" s="1064"/>
      <c r="AV123" s="1065"/>
      <c r="AW123" s="1065"/>
      <c r="AX123" s="1065"/>
      <c r="AY123" s="1065"/>
      <c r="AZ123" s="257" t="s">
        <v>183</v>
      </c>
      <c r="BA123" s="257"/>
      <c r="BB123" s="257"/>
      <c r="BC123" s="257"/>
      <c r="BD123" s="257"/>
      <c r="BE123" s="257"/>
      <c r="BF123" s="257"/>
      <c r="BG123" s="257"/>
      <c r="BH123" s="257"/>
      <c r="BI123" s="257"/>
      <c r="BJ123" s="257"/>
      <c r="BK123" s="257"/>
      <c r="BL123" s="257"/>
      <c r="BM123" s="257"/>
      <c r="BN123" s="257"/>
      <c r="BO123" s="1044" t="s">
        <v>466</v>
      </c>
      <c r="BP123" s="1075"/>
      <c r="BQ123" s="1134">
        <v>4798042</v>
      </c>
      <c r="BR123" s="1135"/>
      <c r="BS123" s="1135"/>
      <c r="BT123" s="1135"/>
      <c r="BU123" s="1135"/>
      <c r="BV123" s="1135">
        <v>5051801</v>
      </c>
      <c r="BW123" s="1135"/>
      <c r="BX123" s="1135"/>
      <c r="BY123" s="1135"/>
      <c r="BZ123" s="1135"/>
      <c r="CA123" s="1135">
        <v>5062504</v>
      </c>
      <c r="CB123" s="1135"/>
      <c r="CC123" s="1135"/>
      <c r="CD123" s="1135"/>
      <c r="CE123" s="1135"/>
      <c r="CF123" s="1068"/>
      <c r="CG123" s="1069"/>
      <c r="CH123" s="1069"/>
      <c r="CI123" s="1069"/>
      <c r="CJ123" s="1070"/>
      <c r="CK123" s="1079"/>
      <c r="CL123" s="1080"/>
      <c r="CM123" s="1080"/>
      <c r="CN123" s="1080"/>
      <c r="CO123" s="1081"/>
      <c r="CP123" s="1089"/>
      <c r="CQ123" s="1090"/>
      <c r="CR123" s="1090"/>
      <c r="CS123" s="1090"/>
      <c r="CT123" s="1090"/>
      <c r="CU123" s="1090"/>
      <c r="CV123" s="1090"/>
      <c r="CW123" s="1090"/>
      <c r="CX123" s="1090"/>
      <c r="CY123" s="1090"/>
      <c r="CZ123" s="1090"/>
      <c r="DA123" s="1090"/>
      <c r="DB123" s="1090"/>
      <c r="DC123" s="1090"/>
      <c r="DD123" s="1090"/>
      <c r="DE123" s="1090"/>
      <c r="DF123" s="1091"/>
      <c r="DG123" s="1027"/>
      <c r="DH123" s="1028"/>
      <c r="DI123" s="1028"/>
      <c r="DJ123" s="1028"/>
      <c r="DK123" s="1029"/>
      <c r="DL123" s="1030"/>
      <c r="DM123" s="1028"/>
      <c r="DN123" s="1028"/>
      <c r="DO123" s="1028"/>
      <c r="DP123" s="1029"/>
      <c r="DQ123" s="1030"/>
      <c r="DR123" s="1028"/>
      <c r="DS123" s="1028"/>
      <c r="DT123" s="1028"/>
      <c r="DU123" s="1029"/>
      <c r="DV123" s="1031"/>
      <c r="DW123" s="1032"/>
      <c r="DX123" s="1032"/>
      <c r="DY123" s="1032"/>
      <c r="DZ123" s="1033"/>
    </row>
    <row r="124" spans="1:130" s="226" customFormat="1" ht="26.25" customHeight="1" thickBot="1" x14ac:dyDescent="0.2">
      <c r="A124" s="1128"/>
      <c r="B124" s="1015"/>
      <c r="C124" s="985" t="s">
        <v>452</v>
      </c>
      <c r="D124" s="986"/>
      <c r="E124" s="986"/>
      <c r="F124" s="986"/>
      <c r="G124" s="986"/>
      <c r="H124" s="986"/>
      <c r="I124" s="986"/>
      <c r="J124" s="986"/>
      <c r="K124" s="986"/>
      <c r="L124" s="986"/>
      <c r="M124" s="986"/>
      <c r="N124" s="986"/>
      <c r="O124" s="986"/>
      <c r="P124" s="986"/>
      <c r="Q124" s="986"/>
      <c r="R124" s="986"/>
      <c r="S124" s="986"/>
      <c r="T124" s="986"/>
      <c r="U124" s="986"/>
      <c r="V124" s="986"/>
      <c r="W124" s="986"/>
      <c r="X124" s="986"/>
      <c r="Y124" s="986"/>
      <c r="Z124" s="987"/>
      <c r="AA124" s="1027" t="s">
        <v>445</v>
      </c>
      <c r="AB124" s="1028"/>
      <c r="AC124" s="1028"/>
      <c r="AD124" s="1028"/>
      <c r="AE124" s="1029"/>
      <c r="AF124" s="1030" t="s">
        <v>429</v>
      </c>
      <c r="AG124" s="1028"/>
      <c r="AH124" s="1028"/>
      <c r="AI124" s="1028"/>
      <c r="AJ124" s="1029"/>
      <c r="AK124" s="1030" t="s">
        <v>429</v>
      </c>
      <c r="AL124" s="1028"/>
      <c r="AM124" s="1028"/>
      <c r="AN124" s="1028"/>
      <c r="AO124" s="1029"/>
      <c r="AP124" s="1031" t="s">
        <v>428</v>
      </c>
      <c r="AQ124" s="1032"/>
      <c r="AR124" s="1032"/>
      <c r="AS124" s="1032"/>
      <c r="AT124" s="1033"/>
      <c r="AU124" s="1130" t="s">
        <v>467</v>
      </c>
      <c r="AV124" s="1131"/>
      <c r="AW124" s="1131"/>
      <c r="AX124" s="1131"/>
      <c r="AY124" s="1131"/>
      <c r="AZ124" s="1131"/>
      <c r="BA124" s="1131"/>
      <c r="BB124" s="1131"/>
      <c r="BC124" s="1131"/>
      <c r="BD124" s="1131"/>
      <c r="BE124" s="1131"/>
      <c r="BF124" s="1131"/>
      <c r="BG124" s="1131"/>
      <c r="BH124" s="1131"/>
      <c r="BI124" s="1131"/>
      <c r="BJ124" s="1131"/>
      <c r="BK124" s="1131"/>
      <c r="BL124" s="1131"/>
      <c r="BM124" s="1131"/>
      <c r="BN124" s="1131"/>
      <c r="BO124" s="1131"/>
      <c r="BP124" s="1132"/>
      <c r="BQ124" s="1133" t="s">
        <v>428</v>
      </c>
      <c r="BR124" s="1097"/>
      <c r="BS124" s="1097"/>
      <c r="BT124" s="1097"/>
      <c r="BU124" s="1097"/>
      <c r="BV124" s="1097" t="s">
        <v>444</v>
      </c>
      <c r="BW124" s="1097"/>
      <c r="BX124" s="1097"/>
      <c r="BY124" s="1097"/>
      <c r="BZ124" s="1097"/>
      <c r="CA124" s="1097" t="s">
        <v>445</v>
      </c>
      <c r="CB124" s="1097"/>
      <c r="CC124" s="1097"/>
      <c r="CD124" s="1097"/>
      <c r="CE124" s="1097"/>
      <c r="CF124" s="1098"/>
      <c r="CG124" s="1099"/>
      <c r="CH124" s="1099"/>
      <c r="CI124" s="1099"/>
      <c r="CJ124" s="1100"/>
      <c r="CK124" s="1082"/>
      <c r="CL124" s="1082"/>
      <c r="CM124" s="1082"/>
      <c r="CN124" s="1082"/>
      <c r="CO124" s="1083"/>
      <c r="CP124" s="1089" t="s">
        <v>468</v>
      </c>
      <c r="CQ124" s="1090"/>
      <c r="CR124" s="1090"/>
      <c r="CS124" s="1090"/>
      <c r="CT124" s="1090"/>
      <c r="CU124" s="1090"/>
      <c r="CV124" s="1090"/>
      <c r="CW124" s="1090"/>
      <c r="CX124" s="1090"/>
      <c r="CY124" s="1090"/>
      <c r="CZ124" s="1090"/>
      <c r="DA124" s="1090"/>
      <c r="DB124" s="1090"/>
      <c r="DC124" s="1090"/>
      <c r="DD124" s="1090"/>
      <c r="DE124" s="1090"/>
      <c r="DF124" s="1091"/>
      <c r="DG124" s="1074" t="s">
        <v>430</v>
      </c>
      <c r="DH124" s="1053"/>
      <c r="DI124" s="1053"/>
      <c r="DJ124" s="1053"/>
      <c r="DK124" s="1054"/>
      <c r="DL124" s="1052" t="s">
        <v>433</v>
      </c>
      <c r="DM124" s="1053"/>
      <c r="DN124" s="1053"/>
      <c r="DO124" s="1053"/>
      <c r="DP124" s="1054"/>
      <c r="DQ124" s="1052" t="s">
        <v>433</v>
      </c>
      <c r="DR124" s="1053"/>
      <c r="DS124" s="1053"/>
      <c r="DT124" s="1053"/>
      <c r="DU124" s="1054"/>
      <c r="DV124" s="1055" t="s">
        <v>429</v>
      </c>
      <c r="DW124" s="1056"/>
      <c r="DX124" s="1056"/>
      <c r="DY124" s="1056"/>
      <c r="DZ124" s="1057"/>
    </row>
    <row r="125" spans="1:130" s="226" customFormat="1" ht="26.25" customHeight="1" x14ac:dyDescent="0.15">
      <c r="A125" s="1128"/>
      <c r="B125" s="1015"/>
      <c r="C125" s="985" t="s">
        <v>454</v>
      </c>
      <c r="D125" s="986"/>
      <c r="E125" s="986"/>
      <c r="F125" s="986"/>
      <c r="G125" s="986"/>
      <c r="H125" s="986"/>
      <c r="I125" s="986"/>
      <c r="J125" s="986"/>
      <c r="K125" s="986"/>
      <c r="L125" s="986"/>
      <c r="M125" s="986"/>
      <c r="N125" s="986"/>
      <c r="O125" s="986"/>
      <c r="P125" s="986"/>
      <c r="Q125" s="986"/>
      <c r="R125" s="986"/>
      <c r="S125" s="986"/>
      <c r="T125" s="986"/>
      <c r="U125" s="986"/>
      <c r="V125" s="986"/>
      <c r="W125" s="986"/>
      <c r="X125" s="986"/>
      <c r="Y125" s="986"/>
      <c r="Z125" s="987"/>
      <c r="AA125" s="1027" t="s">
        <v>433</v>
      </c>
      <c r="AB125" s="1028"/>
      <c r="AC125" s="1028"/>
      <c r="AD125" s="1028"/>
      <c r="AE125" s="1029"/>
      <c r="AF125" s="1030" t="s">
        <v>444</v>
      </c>
      <c r="AG125" s="1028"/>
      <c r="AH125" s="1028"/>
      <c r="AI125" s="1028"/>
      <c r="AJ125" s="1029"/>
      <c r="AK125" s="1030" t="s">
        <v>429</v>
      </c>
      <c r="AL125" s="1028"/>
      <c r="AM125" s="1028"/>
      <c r="AN125" s="1028"/>
      <c r="AO125" s="1029"/>
      <c r="AP125" s="1031" t="s">
        <v>429</v>
      </c>
      <c r="AQ125" s="1032"/>
      <c r="AR125" s="1032"/>
      <c r="AS125" s="1032"/>
      <c r="AT125" s="1033"/>
      <c r="AU125" s="258"/>
      <c r="AV125" s="259"/>
      <c r="AW125" s="259"/>
      <c r="AX125" s="259"/>
      <c r="AY125" s="259"/>
      <c r="AZ125" s="259"/>
      <c r="BA125" s="259"/>
      <c r="BB125" s="259"/>
      <c r="BC125" s="259"/>
      <c r="BD125" s="259"/>
      <c r="BE125" s="259"/>
      <c r="BF125" s="259"/>
      <c r="BG125" s="259"/>
      <c r="BH125" s="259"/>
      <c r="BI125" s="259"/>
      <c r="BJ125" s="259"/>
      <c r="BK125" s="259"/>
      <c r="BL125" s="259"/>
      <c r="BM125" s="259"/>
      <c r="BN125" s="259"/>
      <c r="BO125" s="259"/>
      <c r="BP125" s="259"/>
      <c r="BQ125" s="260"/>
      <c r="BR125" s="260"/>
      <c r="BS125" s="260"/>
      <c r="BT125" s="260"/>
      <c r="BU125" s="260"/>
      <c r="BV125" s="260"/>
      <c r="BW125" s="260"/>
      <c r="BX125" s="260"/>
      <c r="BY125" s="260"/>
      <c r="BZ125" s="260"/>
      <c r="CA125" s="260"/>
      <c r="CB125" s="260"/>
      <c r="CC125" s="260"/>
      <c r="CD125" s="260"/>
      <c r="CE125" s="260"/>
      <c r="CF125" s="260"/>
      <c r="CG125" s="260"/>
      <c r="CH125" s="260"/>
      <c r="CI125" s="260"/>
      <c r="CJ125" s="261"/>
      <c r="CK125" s="1092" t="s">
        <v>469</v>
      </c>
      <c r="CL125" s="1077"/>
      <c r="CM125" s="1077"/>
      <c r="CN125" s="1077"/>
      <c r="CO125" s="1078"/>
      <c r="CP125" s="1009" t="s">
        <v>470</v>
      </c>
      <c r="CQ125" s="958"/>
      <c r="CR125" s="958"/>
      <c r="CS125" s="958"/>
      <c r="CT125" s="958"/>
      <c r="CU125" s="958"/>
      <c r="CV125" s="958"/>
      <c r="CW125" s="958"/>
      <c r="CX125" s="958"/>
      <c r="CY125" s="958"/>
      <c r="CZ125" s="958"/>
      <c r="DA125" s="958"/>
      <c r="DB125" s="958"/>
      <c r="DC125" s="958"/>
      <c r="DD125" s="958"/>
      <c r="DE125" s="958"/>
      <c r="DF125" s="959"/>
      <c r="DG125" s="995" t="s">
        <v>428</v>
      </c>
      <c r="DH125" s="996"/>
      <c r="DI125" s="996"/>
      <c r="DJ125" s="996"/>
      <c r="DK125" s="996"/>
      <c r="DL125" s="996" t="s">
        <v>429</v>
      </c>
      <c r="DM125" s="996"/>
      <c r="DN125" s="996"/>
      <c r="DO125" s="996"/>
      <c r="DP125" s="996"/>
      <c r="DQ125" s="996" t="s">
        <v>429</v>
      </c>
      <c r="DR125" s="996"/>
      <c r="DS125" s="996"/>
      <c r="DT125" s="996"/>
      <c r="DU125" s="996"/>
      <c r="DV125" s="997" t="s">
        <v>429</v>
      </c>
      <c r="DW125" s="997"/>
      <c r="DX125" s="997"/>
      <c r="DY125" s="997"/>
      <c r="DZ125" s="998"/>
    </row>
    <row r="126" spans="1:130" s="226" customFormat="1" ht="26.25" customHeight="1" thickBot="1" x14ac:dyDescent="0.2">
      <c r="A126" s="1128"/>
      <c r="B126" s="1015"/>
      <c r="C126" s="985" t="s">
        <v>456</v>
      </c>
      <c r="D126" s="986"/>
      <c r="E126" s="986"/>
      <c r="F126" s="986"/>
      <c r="G126" s="986"/>
      <c r="H126" s="986"/>
      <c r="I126" s="986"/>
      <c r="J126" s="986"/>
      <c r="K126" s="986"/>
      <c r="L126" s="986"/>
      <c r="M126" s="986"/>
      <c r="N126" s="986"/>
      <c r="O126" s="986"/>
      <c r="P126" s="986"/>
      <c r="Q126" s="986"/>
      <c r="R126" s="986"/>
      <c r="S126" s="986"/>
      <c r="T126" s="986"/>
      <c r="U126" s="986"/>
      <c r="V126" s="986"/>
      <c r="W126" s="986"/>
      <c r="X126" s="986"/>
      <c r="Y126" s="986"/>
      <c r="Z126" s="987"/>
      <c r="AA126" s="1027" t="s">
        <v>433</v>
      </c>
      <c r="AB126" s="1028"/>
      <c r="AC126" s="1028"/>
      <c r="AD126" s="1028"/>
      <c r="AE126" s="1029"/>
      <c r="AF126" s="1030" t="s">
        <v>429</v>
      </c>
      <c r="AG126" s="1028"/>
      <c r="AH126" s="1028"/>
      <c r="AI126" s="1028"/>
      <c r="AJ126" s="1029"/>
      <c r="AK126" s="1030" t="s">
        <v>444</v>
      </c>
      <c r="AL126" s="1028"/>
      <c r="AM126" s="1028"/>
      <c r="AN126" s="1028"/>
      <c r="AO126" s="1029"/>
      <c r="AP126" s="1031" t="s">
        <v>429</v>
      </c>
      <c r="AQ126" s="1032"/>
      <c r="AR126" s="1032"/>
      <c r="AS126" s="1032"/>
      <c r="AT126" s="1033"/>
      <c r="AU126" s="262"/>
      <c r="AV126" s="262"/>
      <c r="AW126" s="262"/>
      <c r="AX126" s="262"/>
      <c r="AY126" s="262"/>
      <c r="AZ126" s="262"/>
      <c r="BA126" s="262"/>
      <c r="BB126" s="262"/>
      <c r="BC126" s="262"/>
      <c r="BD126" s="262"/>
      <c r="BE126" s="262"/>
      <c r="BF126" s="262"/>
      <c r="BG126" s="262"/>
      <c r="BH126" s="262"/>
      <c r="BI126" s="262"/>
      <c r="BJ126" s="262"/>
      <c r="BK126" s="262"/>
      <c r="BL126" s="262"/>
      <c r="BM126" s="262"/>
      <c r="BN126" s="262"/>
      <c r="BO126" s="262"/>
      <c r="BP126" s="262"/>
      <c r="BQ126" s="262"/>
      <c r="BR126" s="262"/>
      <c r="BS126" s="262"/>
      <c r="BT126" s="262"/>
      <c r="BU126" s="262"/>
      <c r="BV126" s="262"/>
      <c r="BW126" s="262"/>
      <c r="BX126" s="262"/>
      <c r="BY126" s="262"/>
      <c r="BZ126" s="262"/>
      <c r="CA126" s="262"/>
      <c r="CB126" s="262"/>
      <c r="CC126" s="262"/>
      <c r="CD126" s="263"/>
      <c r="CE126" s="263"/>
      <c r="CF126" s="263"/>
      <c r="CG126" s="260"/>
      <c r="CH126" s="260"/>
      <c r="CI126" s="260"/>
      <c r="CJ126" s="261"/>
      <c r="CK126" s="1093"/>
      <c r="CL126" s="1080"/>
      <c r="CM126" s="1080"/>
      <c r="CN126" s="1080"/>
      <c r="CO126" s="1081"/>
      <c r="CP126" s="1018" t="s">
        <v>471</v>
      </c>
      <c r="CQ126" s="1019"/>
      <c r="CR126" s="1019"/>
      <c r="CS126" s="1019"/>
      <c r="CT126" s="1019"/>
      <c r="CU126" s="1019"/>
      <c r="CV126" s="1019"/>
      <c r="CW126" s="1019"/>
      <c r="CX126" s="1019"/>
      <c r="CY126" s="1019"/>
      <c r="CZ126" s="1019"/>
      <c r="DA126" s="1019"/>
      <c r="DB126" s="1019"/>
      <c r="DC126" s="1019"/>
      <c r="DD126" s="1019"/>
      <c r="DE126" s="1019"/>
      <c r="DF126" s="1020"/>
      <c r="DG126" s="988" t="s">
        <v>429</v>
      </c>
      <c r="DH126" s="989"/>
      <c r="DI126" s="989"/>
      <c r="DJ126" s="989"/>
      <c r="DK126" s="989"/>
      <c r="DL126" s="989" t="s">
        <v>429</v>
      </c>
      <c r="DM126" s="989"/>
      <c r="DN126" s="989"/>
      <c r="DO126" s="989"/>
      <c r="DP126" s="989"/>
      <c r="DQ126" s="989" t="s">
        <v>444</v>
      </c>
      <c r="DR126" s="989"/>
      <c r="DS126" s="989"/>
      <c r="DT126" s="989"/>
      <c r="DU126" s="989"/>
      <c r="DV126" s="990" t="s">
        <v>429</v>
      </c>
      <c r="DW126" s="990"/>
      <c r="DX126" s="990"/>
      <c r="DY126" s="990"/>
      <c r="DZ126" s="991"/>
    </row>
    <row r="127" spans="1:130" s="226" customFormat="1" ht="26.25" customHeight="1" x14ac:dyDescent="0.15">
      <c r="A127" s="1129"/>
      <c r="B127" s="1017"/>
      <c r="C127" s="1071" t="s">
        <v>472</v>
      </c>
      <c r="D127" s="1072"/>
      <c r="E127" s="1072"/>
      <c r="F127" s="1072"/>
      <c r="G127" s="1072"/>
      <c r="H127" s="1072"/>
      <c r="I127" s="1072"/>
      <c r="J127" s="1072"/>
      <c r="K127" s="1072"/>
      <c r="L127" s="1072"/>
      <c r="M127" s="1072"/>
      <c r="N127" s="1072"/>
      <c r="O127" s="1072"/>
      <c r="P127" s="1072"/>
      <c r="Q127" s="1072"/>
      <c r="R127" s="1072"/>
      <c r="S127" s="1072"/>
      <c r="T127" s="1072"/>
      <c r="U127" s="1072"/>
      <c r="V127" s="1072"/>
      <c r="W127" s="1072"/>
      <c r="X127" s="1072"/>
      <c r="Y127" s="1072"/>
      <c r="Z127" s="1073"/>
      <c r="AA127" s="1027" t="s">
        <v>429</v>
      </c>
      <c r="AB127" s="1028"/>
      <c r="AC127" s="1028"/>
      <c r="AD127" s="1028"/>
      <c r="AE127" s="1029"/>
      <c r="AF127" s="1030" t="s">
        <v>429</v>
      </c>
      <c r="AG127" s="1028"/>
      <c r="AH127" s="1028"/>
      <c r="AI127" s="1028"/>
      <c r="AJ127" s="1029"/>
      <c r="AK127" s="1030" t="s">
        <v>429</v>
      </c>
      <c r="AL127" s="1028"/>
      <c r="AM127" s="1028"/>
      <c r="AN127" s="1028"/>
      <c r="AO127" s="1029"/>
      <c r="AP127" s="1031" t="s">
        <v>429</v>
      </c>
      <c r="AQ127" s="1032"/>
      <c r="AR127" s="1032"/>
      <c r="AS127" s="1032"/>
      <c r="AT127" s="1033"/>
      <c r="AU127" s="262"/>
      <c r="AV127" s="262"/>
      <c r="AW127" s="262"/>
      <c r="AX127" s="1101" t="s">
        <v>473</v>
      </c>
      <c r="AY127" s="1102"/>
      <c r="AZ127" s="1102"/>
      <c r="BA127" s="1102"/>
      <c r="BB127" s="1102"/>
      <c r="BC127" s="1102"/>
      <c r="BD127" s="1102"/>
      <c r="BE127" s="1103"/>
      <c r="BF127" s="1104" t="s">
        <v>474</v>
      </c>
      <c r="BG127" s="1102"/>
      <c r="BH127" s="1102"/>
      <c r="BI127" s="1102"/>
      <c r="BJ127" s="1102"/>
      <c r="BK127" s="1102"/>
      <c r="BL127" s="1103"/>
      <c r="BM127" s="1104" t="s">
        <v>475</v>
      </c>
      <c r="BN127" s="1102"/>
      <c r="BO127" s="1102"/>
      <c r="BP127" s="1102"/>
      <c r="BQ127" s="1102"/>
      <c r="BR127" s="1102"/>
      <c r="BS127" s="1103"/>
      <c r="BT127" s="1104" t="s">
        <v>476</v>
      </c>
      <c r="BU127" s="1102"/>
      <c r="BV127" s="1102"/>
      <c r="BW127" s="1102"/>
      <c r="BX127" s="1102"/>
      <c r="BY127" s="1102"/>
      <c r="BZ127" s="1126"/>
      <c r="CA127" s="262"/>
      <c r="CB127" s="262"/>
      <c r="CC127" s="262"/>
      <c r="CD127" s="263"/>
      <c r="CE127" s="263"/>
      <c r="CF127" s="263"/>
      <c r="CG127" s="260"/>
      <c r="CH127" s="260"/>
      <c r="CI127" s="260"/>
      <c r="CJ127" s="261"/>
      <c r="CK127" s="1093"/>
      <c r="CL127" s="1080"/>
      <c r="CM127" s="1080"/>
      <c r="CN127" s="1080"/>
      <c r="CO127" s="1081"/>
      <c r="CP127" s="1018" t="s">
        <v>477</v>
      </c>
      <c r="CQ127" s="1019"/>
      <c r="CR127" s="1019"/>
      <c r="CS127" s="1019"/>
      <c r="CT127" s="1019"/>
      <c r="CU127" s="1019"/>
      <c r="CV127" s="1019"/>
      <c r="CW127" s="1019"/>
      <c r="CX127" s="1019"/>
      <c r="CY127" s="1019"/>
      <c r="CZ127" s="1019"/>
      <c r="DA127" s="1019"/>
      <c r="DB127" s="1019"/>
      <c r="DC127" s="1019"/>
      <c r="DD127" s="1019"/>
      <c r="DE127" s="1019"/>
      <c r="DF127" s="1020"/>
      <c r="DG127" s="988" t="s">
        <v>444</v>
      </c>
      <c r="DH127" s="989"/>
      <c r="DI127" s="989"/>
      <c r="DJ127" s="989"/>
      <c r="DK127" s="989"/>
      <c r="DL127" s="989" t="s">
        <v>444</v>
      </c>
      <c r="DM127" s="989"/>
      <c r="DN127" s="989"/>
      <c r="DO127" s="989"/>
      <c r="DP127" s="989"/>
      <c r="DQ127" s="989" t="s">
        <v>429</v>
      </c>
      <c r="DR127" s="989"/>
      <c r="DS127" s="989"/>
      <c r="DT127" s="989"/>
      <c r="DU127" s="989"/>
      <c r="DV127" s="990" t="s">
        <v>433</v>
      </c>
      <c r="DW127" s="990"/>
      <c r="DX127" s="990"/>
      <c r="DY127" s="990"/>
      <c r="DZ127" s="991"/>
    </row>
    <row r="128" spans="1:130" s="226" customFormat="1" ht="26.25" customHeight="1" thickBot="1" x14ac:dyDescent="0.2">
      <c r="A128" s="1112" t="s">
        <v>478</v>
      </c>
      <c r="B128" s="1113"/>
      <c r="C128" s="1113"/>
      <c r="D128" s="1113"/>
      <c r="E128" s="1113"/>
      <c r="F128" s="1113"/>
      <c r="G128" s="1113"/>
      <c r="H128" s="1113"/>
      <c r="I128" s="1113"/>
      <c r="J128" s="1113"/>
      <c r="K128" s="1113"/>
      <c r="L128" s="1113"/>
      <c r="M128" s="1113"/>
      <c r="N128" s="1113"/>
      <c r="O128" s="1113"/>
      <c r="P128" s="1113"/>
      <c r="Q128" s="1113"/>
      <c r="R128" s="1113"/>
      <c r="S128" s="1113"/>
      <c r="T128" s="1113"/>
      <c r="U128" s="1113"/>
      <c r="V128" s="1113"/>
      <c r="W128" s="1114" t="s">
        <v>479</v>
      </c>
      <c r="X128" s="1114"/>
      <c r="Y128" s="1114"/>
      <c r="Z128" s="1115"/>
      <c r="AA128" s="1116" t="s">
        <v>428</v>
      </c>
      <c r="AB128" s="1117"/>
      <c r="AC128" s="1117"/>
      <c r="AD128" s="1117"/>
      <c r="AE128" s="1118"/>
      <c r="AF128" s="1119" t="s">
        <v>429</v>
      </c>
      <c r="AG128" s="1117"/>
      <c r="AH128" s="1117"/>
      <c r="AI128" s="1117"/>
      <c r="AJ128" s="1118"/>
      <c r="AK128" s="1119" t="s">
        <v>429</v>
      </c>
      <c r="AL128" s="1117"/>
      <c r="AM128" s="1117"/>
      <c r="AN128" s="1117"/>
      <c r="AO128" s="1118"/>
      <c r="AP128" s="1120"/>
      <c r="AQ128" s="1121"/>
      <c r="AR128" s="1121"/>
      <c r="AS128" s="1121"/>
      <c r="AT128" s="1122"/>
      <c r="AU128" s="262"/>
      <c r="AV128" s="262"/>
      <c r="AW128" s="262"/>
      <c r="AX128" s="957" t="s">
        <v>480</v>
      </c>
      <c r="AY128" s="958"/>
      <c r="AZ128" s="958"/>
      <c r="BA128" s="958"/>
      <c r="BB128" s="958"/>
      <c r="BC128" s="958"/>
      <c r="BD128" s="958"/>
      <c r="BE128" s="959"/>
      <c r="BF128" s="1123" t="s">
        <v>428</v>
      </c>
      <c r="BG128" s="1124"/>
      <c r="BH128" s="1124"/>
      <c r="BI128" s="1124"/>
      <c r="BJ128" s="1124"/>
      <c r="BK128" s="1124"/>
      <c r="BL128" s="1125"/>
      <c r="BM128" s="1123">
        <v>15</v>
      </c>
      <c r="BN128" s="1124"/>
      <c r="BO128" s="1124"/>
      <c r="BP128" s="1124"/>
      <c r="BQ128" s="1124"/>
      <c r="BR128" s="1124"/>
      <c r="BS128" s="1125"/>
      <c r="BT128" s="1123">
        <v>20</v>
      </c>
      <c r="BU128" s="1124"/>
      <c r="BV128" s="1124"/>
      <c r="BW128" s="1124"/>
      <c r="BX128" s="1124"/>
      <c r="BY128" s="1124"/>
      <c r="BZ128" s="1148"/>
      <c r="CA128" s="263"/>
      <c r="CB128" s="263"/>
      <c r="CC128" s="263"/>
      <c r="CD128" s="263"/>
      <c r="CE128" s="263"/>
      <c r="CF128" s="263"/>
      <c r="CG128" s="260"/>
      <c r="CH128" s="260"/>
      <c r="CI128" s="260"/>
      <c r="CJ128" s="261"/>
      <c r="CK128" s="1094"/>
      <c r="CL128" s="1095"/>
      <c r="CM128" s="1095"/>
      <c r="CN128" s="1095"/>
      <c r="CO128" s="1096"/>
      <c r="CP128" s="1105" t="s">
        <v>481</v>
      </c>
      <c r="CQ128" s="1106"/>
      <c r="CR128" s="1106"/>
      <c r="CS128" s="1106"/>
      <c r="CT128" s="1106"/>
      <c r="CU128" s="1106"/>
      <c r="CV128" s="1106"/>
      <c r="CW128" s="1106"/>
      <c r="CX128" s="1106"/>
      <c r="CY128" s="1106"/>
      <c r="CZ128" s="1106"/>
      <c r="DA128" s="1106"/>
      <c r="DB128" s="1106"/>
      <c r="DC128" s="1106"/>
      <c r="DD128" s="1106"/>
      <c r="DE128" s="1106"/>
      <c r="DF128" s="1107"/>
      <c r="DG128" s="1108" t="s">
        <v>429</v>
      </c>
      <c r="DH128" s="1109"/>
      <c r="DI128" s="1109"/>
      <c r="DJ128" s="1109"/>
      <c r="DK128" s="1109"/>
      <c r="DL128" s="1109" t="s">
        <v>429</v>
      </c>
      <c r="DM128" s="1109"/>
      <c r="DN128" s="1109"/>
      <c r="DO128" s="1109"/>
      <c r="DP128" s="1109"/>
      <c r="DQ128" s="1109" t="s">
        <v>444</v>
      </c>
      <c r="DR128" s="1109"/>
      <c r="DS128" s="1109"/>
      <c r="DT128" s="1109"/>
      <c r="DU128" s="1109"/>
      <c r="DV128" s="1110" t="s">
        <v>429</v>
      </c>
      <c r="DW128" s="1110"/>
      <c r="DX128" s="1110"/>
      <c r="DY128" s="1110"/>
      <c r="DZ128" s="1111"/>
    </row>
    <row r="129" spans="1:131" s="226" customFormat="1" ht="26.25" customHeight="1" x14ac:dyDescent="0.15">
      <c r="A129" s="999" t="s">
        <v>101</v>
      </c>
      <c r="B129" s="1000"/>
      <c r="C129" s="1000"/>
      <c r="D129" s="1000"/>
      <c r="E129" s="1000"/>
      <c r="F129" s="1000"/>
      <c r="G129" s="1000"/>
      <c r="H129" s="1000"/>
      <c r="I129" s="1000"/>
      <c r="J129" s="1000"/>
      <c r="K129" s="1000"/>
      <c r="L129" s="1000"/>
      <c r="M129" s="1000"/>
      <c r="N129" s="1000"/>
      <c r="O129" s="1000"/>
      <c r="P129" s="1000"/>
      <c r="Q129" s="1000"/>
      <c r="R129" s="1000"/>
      <c r="S129" s="1000"/>
      <c r="T129" s="1000"/>
      <c r="U129" s="1000"/>
      <c r="V129" s="1000"/>
      <c r="W129" s="1142" t="s">
        <v>482</v>
      </c>
      <c r="X129" s="1143"/>
      <c r="Y129" s="1143"/>
      <c r="Z129" s="1144"/>
      <c r="AA129" s="1027">
        <v>1282205</v>
      </c>
      <c r="AB129" s="1028"/>
      <c r="AC129" s="1028"/>
      <c r="AD129" s="1028"/>
      <c r="AE129" s="1029"/>
      <c r="AF129" s="1030">
        <v>1222103</v>
      </c>
      <c r="AG129" s="1028"/>
      <c r="AH129" s="1028"/>
      <c r="AI129" s="1028"/>
      <c r="AJ129" s="1029"/>
      <c r="AK129" s="1030">
        <v>1171430</v>
      </c>
      <c r="AL129" s="1028"/>
      <c r="AM129" s="1028"/>
      <c r="AN129" s="1028"/>
      <c r="AO129" s="1029"/>
      <c r="AP129" s="1145"/>
      <c r="AQ129" s="1146"/>
      <c r="AR129" s="1146"/>
      <c r="AS129" s="1146"/>
      <c r="AT129" s="1147"/>
      <c r="AU129" s="264"/>
      <c r="AV129" s="264"/>
      <c r="AW129" s="264"/>
      <c r="AX129" s="1136" t="s">
        <v>483</v>
      </c>
      <c r="AY129" s="1019"/>
      <c r="AZ129" s="1019"/>
      <c r="BA129" s="1019"/>
      <c r="BB129" s="1019"/>
      <c r="BC129" s="1019"/>
      <c r="BD129" s="1019"/>
      <c r="BE129" s="1020"/>
      <c r="BF129" s="1137" t="s">
        <v>484</v>
      </c>
      <c r="BG129" s="1138"/>
      <c r="BH129" s="1138"/>
      <c r="BI129" s="1138"/>
      <c r="BJ129" s="1138"/>
      <c r="BK129" s="1138"/>
      <c r="BL129" s="1139"/>
      <c r="BM129" s="1137">
        <v>20</v>
      </c>
      <c r="BN129" s="1138"/>
      <c r="BO129" s="1138"/>
      <c r="BP129" s="1138"/>
      <c r="BQ129" s="1138"/>
      <c r="BR129" s="1138"/>
      <c r="BS129" s="1139"/>
      <c r="BT129" s="1137">
        <v>30</v>
      </c>
      <c r="BU129" s="1140"/>
      <c r="BV129" s="1140"/>
      <c r="BW129" s="1140"/>
      <c r="BX129" s="1140"/>
      <c r="BY129" s="1140"/>
      <c r="BZ129" s="1141"/>
      <c r="CA129" s="265"/>
      <c r="CB129" s="265"/>
      <c r="CC129" s="265"/>
      <c r="CD129" s="265"/>
      <c r="CE129" s="265"/>
      <c r="CF129" s="265"/>
      <c r="CG129" s="265"/>
      <c r="CH129" s="265"/>
      <c r="CI129" s="265"/>
      <c r="CJ129" s="265"/>
      <c r="CK129" s="265"/>
      <c r="CL129" s="265"/>
      <c r="CM129" s="265"/>
      <c r="CN129" s="265"/>
      <c r="CO129" s="265"/>
      <c r="CP129" s="265"/>
      <c r="CQ129" s="265"/>
      <c r="CR129" s="265"/>
      <c r="CS129" s="265"/>
      <c r="CT129" s="265"/>
      <c r="CU129" s="265"/>
      <c r="CV129" s="265"/>
      <c r="CW129" s="265"/>
      <c r="CX129" s="265"/>
      <c r="CY129" s="265"/>
      <c r="CZ129" s="265"/>
      <c r="DA129" s="265"/>
      <c r="DB129" s="265"/>
      <c r="DC129" s="265"/>
      <c r="DD129" s="265"/>
      <c r="DE129" s="265"/>
      <c r="DF129" s="265"/>
      <c r="DG129" s="265"/>
      <c r="DH129" s="265"/>
      <c r="DI129" s="265"/>
      <c r="DJ129" s="265"/>
      <c r="DK129" s="265"/>
      <c r="DL129" s="265"/>
      <c r="DM129" s="265"/>
      <c r="DN129" s="265"/>
      <c r="DO129" s="265"/>
      <c r="DP129" s="233"/>
      <c r="DQ129" s="233"/>
      <c r="DR129" s="233"/>
      <c r="DS129" s="233"/>
      <c r="DT129" s="233"/>
      <c r="DU129" s="233"/>
      <c r="DV129" s="233"/>
      <c r="DW129" s="233"/>
      <c r="DX129" s="233"/>
      <c r="DY129" s="233"/>
      <c r="DZ129" s="237"/>
    </row>
    <row r="130" spans="1:131" s="226" customFormat="1" ht="26.25" customHeight="1" x14ac:dyDescent="0.15">
      <c r="A130" s="999" t="s">
        <v>485</v>
      </c>
      <c r="B130" s="1000"/>
      <c r="C130" s="1000"/>
      <c r="D130" s="1000"/>
      <c r="E130" s="1000"/>
      <c r="F130" s="1000"/>
      <c r="G130" s="1000"/>
      <c r="H130" s="1000"/>
      <c r="I130" s="1000"/>
      <c r="J130" s="1000"/>
      <c r="K130" s="1000"/>
      <c r="L130" s="1000"/>
      <c r="M130" s="1000"/>
      <c r="N130" s="1000"/>
      <c r="O130" s="1000"/>
      <c r="P130" s="1000"/>
      <c r="Q130" s="1000"/>
      <c r="R130" s="1000"/>
      <c r="S130" s="1000"/>
      <c r="T130" s="1000"/>
      <c r="U130" s="1000"/>
      <c r="V130" s="1000"/>
      <c r="W130" s="1142" t="s">
        <v>486</v>
      </c>
      <c r="X130" s="1143"/>
      <c r="Y130" s="1143"/>
      <c r="Z130" s="1144"/>
      <c r="AA130" s="1027">
        <v>202693</v>
      </c>
      <c r="AB130" s="1028"/>
      <c r="AC130" s="1028"/>
      <c r="AD130" s="1028"/>
      <c r="AE130" s="1029"/>
      <c r="AF130" s="1030">
        <v>203610</v>
      </c>
      <c r="AG130" s="1028"/>
      <c r="AH130" s="1028"/>
      <c r="AI130" s="1028"/>
      <c r="AJ130" s="1029"/>
      <c r="AK130" s="1030">
        <v>201147</v>
      </c>
      <c r="AL130" s="1028"/>
      <c r="AM130" s="1028"/>
      <c r="AN130" s="1028"/>
      <c r="AO130" s="1029"/>
      <c r="AP130" s="1145"/>
      <c r="AQ130" s="1146"/>
      <c r="AR130" s="1146"/>
      <c r="AS130" s="1146"/>
      <c r="AT130" s="1147"/>
      <c r="AU130" s="264"/>
      <c r="AV130" s="264"/>
      <c r="AW130" s="264"/>
      <c r="AX130" s="1136" t="s">
        <v>487</v>
      </c>
      <c r="AY130" s="1019"/>
      <c r="AZ130" s="1019"/>
      <c r="BA130" s="1019"/>
      <c r="BB130" s="1019"/>
      <c r="BC130" s="1019"/>
      <c r="BD130" s="1019"/>
      <c r="BE130" s="1020"/>
      <c r="BF130" s="1173">
        <v>-3.8</v>
      </c>
      <c r="BG130" s="1174"/>
      <c r="BH130" s="1174"/>
      <c r="BI130" s="1174"/>
      <c r="BJ130" s="1174"/>
      <c r="BK130" s="1174"/>
      <c r="BL130" s="1175"/>
      <c r="BM130" s="1173">
        <v>25</v>
      </c>
      <c r="BN130" s="1174"/>
      <c r="BO130" s="1174"/>
      <c r="BP130" s="1174"/>
      <c r="BQ130" s="1174"/>
      <c r="BR130" s="1174"/>
      <c r="BS130" s="1175"/>
      <c r="BT130" s="1173">
        <v>35</v>
      </c>
      <c r="BU130" s="1176"/>
      <c r="BV130" s="1176"/>
      <c r="BW130" s="1176"/>
      <c r="BX130" s="1176"/>
      <c r="BY130" s="1176"/>
      <c r="BZ130" s="1177"/>
      <c r="CA130" s="265"/>
      <c r="CB130" s="265"/>
      <c r="CC130" s="265"/>
      <c r="CD130" s="265"/>
      <c r="CE130" s="265"/>
      <c r="CF130" s="265"/>
      <c r="CG130" s="265"/>
      <c r="CH130" s="265"/>
      <c r="CI130" s="265"/>
      <c r="CJ130" s="265"/>
      <c r="CK130" s="265"/>
      <c r="CL130" s="265"/>
      <c r="CM130" s="265"/>
      <c r="CN130" s="265"/>
      <c r="CO130" s="265"/>
      <c r="CP130" s="265"/>
      <c r="CQ130" s="265"/>
      <c r="CR130" s="265"/>
      <c r="CS130" s="265"/>
      <c r="CT130" s="265"/>
      <c r="CU130" s="265"/>
      <c r="CV130" s="265"/>
      <c r="CW130" s="265"/>
      <c r="CX130" s="265"/>
      <c r="CY130" s="265"/>
      <c r="CZ130" s="265"/>
      <c r="DA130" s="265"/>
      <c r="DB130" s="265"/>
      <c r="DC130" s="265"/>
      <c r="DD130" s="265"/>
      <c r="DE130" s="265"/>
      <c r="DF130" s="265"/>
      <c r="DG130" s="265"/>
      <c r="DH130" s="265"/>
      <c r="DI130" s="265"/>
      <c r="DJ130" s="265"/>
      <c r="DK130" s="265"/>
      <c r="DL130" s="265"/>
      <c r="DM130" s="265"/>
      <c r="DN130" s="265"/>
      <c r="DO130" s="265"/>
      <c r="DP130" s="233"/>
      <c r="DQ130" s="233"/>
      <c r="DR130" s="233"/>
      <c r="DS130" s="233"/>
      <c r="DT130" s="233"/>
      <c r="DU130" s="233"/>
      <c r="DV130" s="233"/>
      <c r="DW130" s="233"/>
      <c r="DX130" s="233"/>
      <c r="DY130" s="233"/>
      <c r="DZ130" s="237"/>
    </row>
    <row r="131" spans="1:131" s="226" customFormat="1" ht="26.25" customHeight="1" thickBot="1" x14ac:dyDescent="0.2">
      <c r="A131" s="1178"/>
      <c r="B131" s="1179"/>
      <c r="C131" s="1179"/>
      <c r="D131" s="1179"/>
      <c r="E131" s="1179"/>
      <c r="F131" s="1179"/>
      <c r="G131" s="1179"/>
      <c r="H131" s="1179"/>
      <c r="I131" s="1179"/>
      <c r="J131" s="1179"/>
      <c r="K131" s="1179"/>
      <c r="L131" s="1179"/>
      <c r="M131" s="1179"/>
      <c r="N131" s="1179"/>
      <c r="O131" s="1179"/>
      <c r="P131" s="1179"/>
      <c r="Q131" s="1179"/>
      <c r="R131" s="1179"/>
      <c r="S131" s="1179"/>
      <c r="T131" s="1179"/>
      <c r="U131" s="1179"/>
      <c r="V131" s="1179"/>
      <c r="W131" s="1180" t="s">
        <v>488</v>
      </c>
      <c r="X131" s="1181"/>
      <c r="Y131" s="1181"/>
      <c r="Z131" s="1182"/>
      <c r="AA131" s="1074">
        <v>1079512</v>
      </c>
      <c r="AB131" s="1053"/>
      <c r="AC131" s="1053"/>
      <c r="AD131" s="1053"/>
      <c r="AE131" s="1054"/>
      <c r="AF131" s="1052">
        <v>1018493</v>
      </c>
      <c r="AG131" s="1053"/>
      <c r="AH131" s="1053"/>
      <c r="AI131" s="1053"/>
      <c r="AJ131" s="1054"/>
      <c r="AK131" s="1052">
        <v>970283</v>
      </c>
      <c r="AL131" s="1053"/>
      <c r="AM131" s="1053"/>
      <c r="AN131" s="1053"/>
      <c r="AO131" s="1054"/>
      <c r="AP131" s="1183"/>
      <c r="AQ131" s="1184"/>
      <c r="AR131" s="1184"/>
      <c r="AS131" s="1184"/>
      <c r="AT131" s="1185"/>
      <c r="AU131" s="264"/>
      <c r="AV131" s="264"/>
      <c r="AW131" s="264"/>
      <c r="AX131" s="1155" t="s">
        <v>489</v>
      </c>
      <c r="AY131" s="1106"/>
      <c r="AZ131" s="1106"/>
      <c r="BA131" s="1106"/>
      <c r="BB131" s="1106"/>
      <c r="BC131" s="1106"/>
      <c r="BD131" s="1106"/>
      <c r="BE131" s="1107"/>
      <c r="BF131" s="1156" t="s">
        <v>429</v>
      </c>
      <c r="BG131" s="1157"/>
      <c r="BH131" s="1157"/>
      <c r="BI131" s="1157"/>
      <c r="BJ131" s="1157"/>
      <c r="BK131" s="1157"/>
      <c r="BL131" s="1158"/>
      <c r="BM131" s="1156">
        <v>350</v>
      </c>
      <c r="BN131" s="1157"/>
      <c r="BO131" s="1157"/>
      <c r="BP131" s="1157"/>
      <c r="BQ131" s="1157"/>
      <c r="BR131" s="1157"/>
      <c r="BS131" s="1158"/>
      <c r="BT131" s="1159"/>
      <c r="BU131" s="1160"/>
      <c r="BV131" s="1160"/>
      <c r="BW131" s="1160"/>
      <c r="BX131" s="1160"/>
      <c r="BY131" s="1160"/>
      <c r="BZ131" s="1161"/>
      <c r="CA131" s="265"/>
      <c r="CB131" s="265"/>
      <c r="CC131" s="265"/>
      <c r="CD131" s="265"/>
      <c r="CE131" s="265"/>
      <c r="CF131" s="265"/>
      <c r="CG131" s="265"/>
      <c r="CH131" s="265"/>
      <c r="CI131" s="265"/>
      <c r="CJ131" s="265"/>
      <c r="CK131" s="265"/>
      <c r="CL131" s="265"/>
      <c r="CM131" s="265"/>
      <c r="CN131" s="265"/>
      <c r="CO131" s="265"/>
      <c r="CP131" s="265"/>
      <c r="CQ131" s="265"/>
      <c r="CR131" s="265"/>
      <c r="CS131" s="265"/>
      <c r="CT131" s="265"/>
      <c r="CU131" s="265"/>
      <c r="CV131" s="265"/>
      <c r="CW131" s="265"/>
      <c r="CX131" s="265"/>
      <c r="CY131" s="265"/>
      <c r="CZ131" s="265"/>
      <c r="DA131" s="265"/>
      <c r="DB131" s="265"/>
      <c r="DC131" s="265"/>
      <c r="DD131" s="265"/>
      <c r="DE131" s="265"/>
      <c r="DF131" s="265"/>
      <c r="DG131" s="265"/>
      <c r="DH131" s="265"/>
      <c r="DI131" s="265"/>
      <c r="DJ131" s="265"/>
      <c r="DK131" s="265"/>
      <c r="DL131" s="265"/>
      <c r="DM131" s="265"/>
      <c r="DN131" s="265"/>
      <c r="DO131" s="265"/>
      <c r="DP131" s="233"/>
      <c r="DQ131" s="233"/>
      <c r="DR131" s="233"/>
      <c r="DS131" s="233"/>
      <c r="DT131" s="233"/>
      <c r="DU131" s="233"/>
      <c r="DV131" s="233"/>
      <c r="DW131" s="233"/>
      <c r="DX131" s="233"/>
      <c r="DY131" s="233"/>
      <c r="DZ131" s="237"/>
    </row>
    <row r="132" spans="1:131" s="226" customFormat="1" ht="26.25" customHeight="1" x14ac:dyDescent="0.15">
      <c r="A132" s="1162" t="s">
        <v>490</v>
      </c>
      <c r="B132" s="1163"/>
      <c r="C132" s="1163"/>
      <c r="D132" s="1163"/>
      <c r="E132" s="1163"/>
      <c r="F132" s="1163"/>
      <c r="G132" s="1163"/>
      <c r="H132" s="1163"/>
      <c r="I132" s="1163"/>
      <c r="J132" s="1163"/>
      <c r="K132" s="1163"/>
      <c r="L132" s="1163"/>
      <c r="M132" s="1163"/>
      <c r="N132" s="1163"/>
      <c r="O132" s="1163"/>
      <c r="P132" s="1163"/>
      <c r="Q132" s="1163"/>
      <c r="R132" s="1163"/>
      <c r="S132" s="1163"/>
      <c r="T132" s="1163"/>
      <c r="U132" s="1163"/>
      <c r="V132" s="1166" t="s">
        <v>491</v>
      </c>
      <c r="W132" s="1166"/>
      <c r="X132" s="1166"/>
      <c r="Y132" s="1166"/>
      <c r="Z132" s="1167"/>
      <c r="AA132" s="1168">
        <v>-2.4946457290000001</v>
      </c>
      <c r="AB132" s="1169"/>
      <c r="AC132" s="1169"/>
      <c r="AD132" s="1169"/>
      <c r="AE132" s="1170"/>
      <c r="AF132" s="1171">
        <v>-4.3410214900000001</v>
      </c>
      <c r="AG132" s="1169"/>
      <c r="AH132" s="1169"/>
      <c r="AI132" s="1169"/>
      <c r="AJ132" s="1170"/>
      <c r="AK132" s="1171">
        <v>-4.831992316</v>
      </c>
      <c r="AL132" s="1169"/>
      <c r="AM132" s="1169"/>
      <c r="AN132" s="1169"/>
      <c r="AO132" s="1170"/>
      <c r="AP132" s="1068"/>
      <c r="AQ132" s="1069"/>
      <c r="AR132" s="1069"/>
      <c r="AS132" s="1069"/>
      <c r="AT132" s="1172"/>
      <c r="AU132" s="266"/>
      <c r="AV132" s="267"/>
      <c r="AW132" s="267"/>
      <c r="AX132" s="233"/>
      <c r="AY132" s="233"/>
      <c r="AZ132" s="233"/>
      <c r="BA132" s="233"/>
      <c r="BB132" s="233"/>
      <c r="BC132" s="233"/>
      <c r="BD132" s="233"/>
      <c r="BE132" s="233"/>
      <c r="BF132" s="233"/>
      <c r="BG132" s="233"/>
      <c r="BH132" s="233"/>
      <c r="BI132" s="233"/>
      <c r="BJ132" s="233"/>
      <c r="BK132" s="233"/>
      <c r="BL132" s="233"/>
      <c r="BM132" s="233"/>
      <c r="BN132" s="233"/>
      <c r="BO132" s="233"/>
      <c r="BP132" s="233"/>
      <c r="BQ132" s="233"/>
      <c r="BR132" s="233"/>
      <c r="BS132" s="234"/>
      <c r="BT132" s="233"/>
      <c r="BU132" s="233"/>
      <c r="BV132" s="233"/>
      <c r="BW132" s="233"/>
      <c r="BX132" s="233"/>
      <c r="BY132" s="233"/>
      <c r="BZ132" s="233"/>
      <c r="CA132" s="265"/>
      <c r="CB132" s="265"/>
      <c r="CC132" s="265"/>
      <c r="CD132" s="265"/>
      <c r="CE132" s="265"/>
      <c r="CF132" s="265"/>
      <c r="CG132" s="265"/>
      <c r="CH132" s="265"/>
      <c r="CI132" s="265"/>
      <c r="CJ132" s="265"/>
      <c r="CK132" s="265"/>
      <c r="CL132" s="265"/>
      <c r="CM132" s="265"/>
      <c r="CN132" s="265"/>
      <c r="CO132" s="265"/>
      <c r="CP132" s="265"/>
      <c r="CQ132" s="265"/>
      <c r="CR132" s="265"/>
      <c r="CS132" s="265"/>
      <c r="CT132" s="265"/>
      <c r="CU132" s="265"/>
      <c r="CV132" s="265"/>
      <c r="CW132" s="265"/>
      <c r="CX132" s="265"/>
      <c r="CY132" s="265"/>
      <c r="CZ132" s="265"/>
      <c r="DA132" s="265"/>
      <c r="DB132" s="265"/>
      <c r="DC132" s="265"/>
      <c r="DD132" s="265"/>
      <c r="DE132" s="265"/>
      <c r="DF132" s="265"/>
      <c r="DG132" s="265"/>
      <c r="DH132" s="265"/>
      <c r="DI132" s="265"/>
      <c r="DJ132" s="265"/>
      <c r="DK132" s="265"/>
      <c r="DL132" s="265"/>
      <c r="DM132" s="265"/>
      <c r="DN132" s="265"/>
      <c r="DO132" s="265"/>
      <c r="DP132" s="237"/>
      <c r="DQ132" s="237"/>
      <c r="DR132" s="237"/>
      <c r="DS132" s="237"/>
      <c r="DT132" s="237"/>
      <c r="DU132" s="237"/>
      <c r="DV132" s="237"/>
      <c r="DW132" s="237"/>
      <c r="DX132" s="237"/>
      <c r="DY132" s="237"/>
      <c r="DZ132" s="237"/>
    </row>
    <row r="133" spans="1:131" s="226" customFormat="1" ht="26.25" customHeight="1" thickBot="1" x14ac:dyDescent="0.2">
      <c r="A133" s="1164"/>
      <c r="B133" s="1165"/>
      <c r="C133" s="1165"/>
      <c r="D133" s="1165"/>
      <c r="E133" s="1165"/>
      <c r="F133" s="1165"/>
      <c r="G133" s="1165"/>
      <c r="H133" s="1165"/>
      <c r="I133" s="1165"/>
      <c r="J133" s="1165"/>
      <c r="K133" s="1165"/>
      <c r="L133" s="1165"/>
      <c r="M133" s="1165"/>
      <c r="N133" s="1165"/>
      <c r="O133" s="1165"/>
      <c r="P133" s="1165"/>
      <c r="Q133" s="1165"/>
      <c r="R133" s="1165"/>
      <c r="S133" s="1165"/>
      <c r="T133" s="1165"/>
      <c r="U133" s="1165"/>
      <c r="V133" s="1149" t="s">
        <v>492</v>
      </c>
      <c r="W133" s="1149"/>
      <c r="X133" s="1149"/>
      <c r="Y133" s="1149"/>
      <c r="Z133" s="1150"/>
      <c r="AA133" s="1151">
        <v>-2.2999999999999998</v>
      </c>
      <c r="AB133" s="1152"/>
      <c r="AC133" s="1152"/>
      <c r="AD133" s="1152"/>
      <c r="AE133" s="1153"/>
      <c r="AF133" s="1151">
        <v>-3</v>
      </c>
      <c r="AG133" s="1152"/>
      <c r="AH133" s="1152"/>
      <c r="AI133" s="1152"/>
      <c r="AJ133" s="1153"/>
      <c r="AK133" s="1151">
        <v>-3.8</v>
      </c>
      <c r="AL133" s="1152"/>
      <c r="AM133" s="1152"/>
      <c r="AN133" s="1152"/>
      <c r="AO133" s="1153"/>
      <c r="AP133" s="1098"/>
      <c r="AQ133" s="1099"/>
      <c r="AR133" s="1099"/>
      <c r="AS133" s="1099"/>
      <c r="AT133" s="1154"/>
      <c r="AU133" s="267"/>
      <c r="AV133" s="267"/>
      <c r="AW133" s="267"/>
      <c r="AX133" s="267"/>
      <c r="AY133" s="267"/>
      <c r="AZ133" s="267"/>
      <c r="BA133" s="267"/>
      <c r="BB133" s="267"/>
      <c r="BC133" s="267"/>
      <c r="BD133" s="267"/>
      <c r="BE133" s="267"/>
      <c r="BF133" s="267"/>
      <c r="BG133" s="267"/>
      <c r="BH133" s="267"/>
      <c r="BI133" s="267"/>
      <c r="BJ133" s="267"/>
      <c r="BK133" s="267"/>
      <c r="BL133" s="267"/>
      <c r="BM133" s="267"/>
      <c r="BN133" s="265"/>
      <c r="BO133" s="265"/>
      <c r="BP133" s="265"/>
      <c r="BQ133" s="265"/>
      <c r="BR133" s="265"/>
      <c r="BS133" s="265"/>
      <c r="BT133" s="265"/>
      <c r="BU133" s="265"/>
      <c r="BV133" s="265"/>
      <c r="BW133" s="265"/>
      <c r="BX133" s="265"/>
      <c r="BY133" s="265"/>
      <c r="BZ133" s="265"/>
      <c r="CA133" s="265"/>
      <c r="CB133" s="265"/>
      <c r="CC133" s="265"/>
      <c r="CD133" s="265"/>
      <c r="CE133" s="265"/>
      <c r="CF133" s="265"/>
      <c r="CG133" s="265"/>
      <c r="CH133" s="265"/>
      <c r="CI133" s="265"/>
      <c r="CJ133" s="265"/>
      <c r="CK133" s="265"/>
      <c r="CL133" s="265"/>
      <c r="CM133" s="265"/>
      <c r="CN133" s="265"/>
      <c r="CO133" s="265"/>
      <c r="CP133" s="265"/>
      <c r="CQ133" s="265"/>
      <c r="CR133" s="265"/>
      <c r="CS133" s="265"/>
      <c r="CT133" s="265"/>
      <c r="CU133" s="265"/>
      <c r="CV133" s="265"/>
      <c r="CW133" s="265"/>
      <c r="CX133" s="265"/>
      <c r="CY133" s="265"/>
      <c r="CZ133" s="265"/>
      <c r="DA133" s="265"/>
      <c r="DB133" s="265"/>
      <c r="DC133" s="265"/>
      <c r="DD133" s="265"/>
      <c r="DE133" s="265"/>
      <c r="DF133" s="265"/>
      <c r="DG133" s="265"/>
      <c r="DH133" s="265"/>
      <c r="DI133" s="265"/>
      <c r="DJ133" s="265"/>
      <c r="DK133" s="265"/>
      <c r="DL133" s="265"/>
      <c r="DM133" s="265"/>
      <c r="DN133" s="265"/>
      <c r="DO133" s="265"/>
      <c r="DP133" s="237"/>
      <c r="DQ133" s="237"/>
      <c r="DR133" s="237"/>
      <c r="DS133" s="237"/>
      <c r="DT133" s="237"/>
      <c r="DU133" s="237"/>
      <c r="DV133" s="237"/>
      <c r="DW133" s="237"/>
      <c r="DX133" s="237"/>
      <c r="DY133" s="237"/>
      <c r="DZ133" s="237"/>
    </row>
    <row r="134" spans="1:131" s="227" customFormat="1" ht="11.25" customHeight="1" x14ac:dyDescent="0.15">
      <c r="A134" s="268"/>
      <c r="B134" s="268"/>
      <c r="C134" s="268"/>
      <c r="D134" s="268"/>
      <c r="E134" s="268"/>
      <c r="F134" s="268"/>
      <c r="G134" s="268"/>
      <c r="H134" s="268"/>
      <c r="I134" s="268"/>
      <c r="J134" s="268"/>
      <c r="K134" s="268"/>
      <c r="L134" s="268"/>
      <c r="M134" s="268"/>
      <c r="N134" s="268"/>
      <c r="O134" s="268"/>
      <c r="P134" s="268"/>
      <c r="Q134" s="268"/>
      <c r="R134" s="268"/>
      <c r="S134" s="268"/>
      <c r="T134" s="268"/>
      <c r="U134" s="268"/>
      <c r="V134" s="268"/>
      <c r="W134" s="268"/>
      <c r="X134" s="268"/>
      <c r="Y134" s="268"/>
      <c r="Z134" s="268"/>
      <c r="AA134" s="268"/>
      <c r="AB134" s="268"/>
      <c r="AC134" s="268"/>
      <c r="AD134" s="268"/>
      <c r="AE134" s="268"/>
      <c r="AF134" s="268"/>
      <c r="AG134" s="268"/>
      <c r="AH134" s="268"/>
      <c r="AI134" s="268"/>
      <c r="AJ134" s="268"/>
      <c r="AK134" s="268"/>
      <c r="AL134" s="268"/>
      <c r="AM134" s="268"/>
      <c r="AN134" s="268"/>
      <c r="AO134" s="268"/>
      <c r="AP134" s="268"/>
      <c r="AQ134" s="268"/>
      <c r="AR134" s="268"/>
      <c r="AS134" s="268"/>
      <c r="AT134" s="268"/>
      <c r="AU134" s="267"/>
      <c r="AV134" s="267"/>
      <c r="AW134" s="267"/>
      <c r="AX134" s="267"/>
      <c r="AY134" s="267"/>
      <c r="AZ134" s="267"/>
      <c r="BA134" s="267"/>
      <c r="BB134" s="267"/>
      <c r="BC134" s="267"/>
      <c r="BD134" s="267"/>
      <c r="BE134" s="267"/>
      <c r="BF134" s="267"/>
      <c r="BG134" s="267"/>
      <c r="BH134" s="267"/>
      <c r="BI134" s="267"/>
      <c r="BJ134" s="267"/>
      <c r="BK134" s="267"/>
      <c r="BL134" s="267"/>
      <c r="BM134" s="267"/>
      <c r="BN134" s="265"/>
      <c r="BO134" s="265"/>
      <c r="BP134" s="265"/>
      <c r="BQ134" s="265"/>
      <c r="BR134" s="265"/>
      <c r="BS134" s="265"/>
      <c r="BT134" s="265"/>
      <c r="BU134" s="265"/>
      <c r="BV134" s="265"/>
      <c r="BW134" s="265"/>
      <c r="BX134" s="265"/>
      <c r="BY134" s="265"/>
      <c r="BZ134" s="265"/>
      <c r="CA134" s="265"/>
      <c r="CB134" s="265"/>
      <c r="CC134" s="265"/>
      <c r="CD134" s="265"/>
      <c r="CE134" s="265"/>
      <c r="CF134" s="265"/>
      <c r="CG134" s="265"/>
      <c r="CH134" s="265"/>
      <c r="CI134" s="265"/>
      <c r="CJ134" s="265"/>
      <c r="CK134" s="265"/>
      <c r="CL134" s="265"/>
      <c r="CM134" s="265"/>
      <c r="CN134" s="265"/>
      <c r="CO134" s="265"/>
      <c r="CP134" s="265"/>
      <c r="CQ134" s="265"/>
      <c r="CR134" s="265"/>
      <c r="CS134" s="265"/>
      <c r="CT134" s="265"/>
      <c r="CU134" s="265"/>
      <c r="CV134" s="265"/>
      <c r="CW134" s="265"/>
      <c r="CX134" s="265"/>
      <c r="CY134" s="265"/>
      <c r="CZ134" s="265"/>
      <c r="DA134" s="265"/>
      <c r="DB134" s="265"/>
      <c r="DC134" s="265"/>
      <c r="DD134" s="265"/>
      <c r="DE134" s="265"/>
      <c r="DF134" s="265"/>
      <c r="DG134" s="265"/>
      <c r="DH134" s="265"/>
      <c r="DI134" s="265"/>
      <c r="DJ134" s="265"/>
      <c r="DK134" s="265"/>
      <c r="DL134" s="265"/>
      <c r="DM134" s="265"/>
      <c r="DN134" s="265"/>
      <c r="DO134" s="265"/>
      <c r="DP134" s="237"/>
      <c r="DQ134" s="237"/>
      <c r="DR134" s="237"/>
      <c r="DS134" s="237"/>
      <c r="DT134" s="237"/>
      <c r="DU134" s="237"/>
      <c r="DV134" s="237"/>
      <c r="DW134" s="237"/>
      <c r="DX134" s="237"/>
      <c r="DY134" s="237"/>
      <c r="DZ134" s="237"/>
      <c r="EA134" s="226"/>
    </row>
    <row r="135" spans="1:131" ht="14.25" hidden="1" x14ac:dyDescent="0.15">
      <c r="AU135" s="268"/>
      <c r="AV135" s="268"/>
      <c r="AW135" s="268"/>
      <c r="AX135" s="268"/>
      <c r="AY135" s="268"/>
      <c r="AZ135" s="268"/>
      <c r="BA135" s="268"/>
      <c r="BB135" s="268"/>
      <c r="BC135" s="268"/>
      <c r="BD135" s="268"/>
      <c r="BE135" s="268"/>
      <c r="BF135" s="268"/>
      <c r="BG135" s="268"/>
      <c r="BH135" s="268"/>
      <c r="BI135" s="268"/>
      <c r="BJ135" s="268"/>
      <c r="BK135" s="268"/>
      <c r="BL135" s="268"/>
      <c r="BM135" s="268"/>
      <c r="BN135" s="268"/>
      <c r="BO135" s="268"/>
      <c r="BP135" s="268"/>
      <c r="BQ135" s="268"/>
      <c r="BR135" s="268"/>
      <c r="BS135" s="268"/>
      <c r="BT135" s="268"/>
      <c r="BU135" s="268"/>
      <c r="BV135" s="268"/>
      <c r="BW135" s="268"/>
      <c r="BX135" s="268"/>
      <c r="BY135" s="268"/>
      <c r="BZ135" s="268"/>
      <c r="CA135" s="268"/>
      <c r="CB135" s="268"/>
      <c r="CC135" s="268"/>
      <c r="CD135" s="268"/>
      <c r="CE135" s="268"/>
      <c r="CF135" s="268"/>
      <c r="CG135" s="268"/>
      <c r="CH135" s="268"/>
      <c r="CI135" s="268"/>
      <c r="CJ135" s="268"/>
      <c r="CK135" s="268"/>
      <c r="CL135" s="268"/>
      <c r="CM135" s="268"/>
      <c r="CN135" s="268"/>
      <c r="CO135" s="268"/>
      <c r="CP135" s="268"/>
      <c r="CQ135" s="268"/>
      <c r="CR135" s="268"/>
      <c r="CS135" s="268"/>
      <c r="CT135" s="268"/>
      <c r="CU135" s="268"/>
      <c r="CV135" s="268"/>
      <c r="CW135" s="268"/>
      <c r="CX135" s="268"/>
      <c r="CY135" s="268"/>
      <c r="CZ135" s="268"/>
      <c r="DA135" s="268"/>
      <c r="DB135" s="268"/>
      <c r="DC135" s="268"/>
      <c r="DD135" s="268"/>
      <c r="DE135" s="268"/>
      <c r="DF135" s="268"/>
      <c r="DG135" s="268"/>
      <c r="DH135" s="268"/>
      <c r="DI135" s="268"/>
      <c r="DJ135" s="268"/>
      <c r="DK135" s="268"/>
      <c r="DL135" s="268"/>
      <c r="DM135" s="268"/>
      <c r="DN135" s="268"/>
      <c r="DO135" s="268"/>
      <c r="DP135" s="268"/>
      <c r="DQ135" s="268"/>
      <c r="DR135" s="268"/>
      <c r="DS135" s="268"/>
      <c r="DT135" s="268"/>
      <c r="DU135" s="268"/>
      <c r="DV135" s="268"/>
      <c r="DW135" s="268"/>
      <c r="DX135" s="268"/>
      <c r="DY135" s="268"/>
      <c r="DZ135" s="268"/>
    </row>
  </sheetData>
  <sheetProtection algorithmName="SHA-512" hashValue="hVoiI+HNW1p1eLjDMQzSM16CCQQq14SJaz2DdI5AJ/1jGDiCbZLkaXU91Smg/X5RD1si6RGjNofuukluqpNPWg==" saltValue="BwAtO/QxJ1YPlesmQ5NG5Q==" spinCount="100000" sheet="1" objects="1" scenarios="1" formatRows="0"/>
  <mergeCells count="2033">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CR61:CV61"/>
    <mergeCell ref="CW61:DA61"/>
    <mergeCell ref="DB61:DF61"/>
    <mergeCell ref="DG61:DK61"/>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s>
  <phoneticPr fontId="2"/>
  <pageMargins left="0.59055118110236227" right="0" top="0.59055118110236227" bottom="0.59055118110236227" header="0.39370078740157483" footer="0.39370078740157483"/>
  <pageSetup paperSize="8" scale="38"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15"/>
  <cols>
    <col min="1" max="120" width="2.75" style="271" customWidth="1"/>
    <col min="121" max="121" width="0" style="270" hidden="1" customWidth="1"/>
    <col min="122" max="16384" width="9" style="270" hidden="1"/>
  </cols>
  <sheetData>
    <row r="1" spans="1:120" x14ac:dyDescent="0.15">
      <c r="A1" s="270"/>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c r="AP1" s="270"/>
      <c r="AQ1" s="270"/>
      <c r="AR1" s="270"/>
      <c r="AS1" s="270"/>
      <c r="AT1" s="270"/>
      <c r="AU1" s="270"/>
      <c r="AV1" s="270"/>
      <c r="AW1" s="270"/>
      <c r="AX1" s="270"/>
      <c r="AY1" s="270"/>
      <c r="AZ1" s="270"/>
      <c r="BA1" s="270"/>
      <c r="BB1" s="270"/>
      <c r="BC1" s="270"/>
      <c r="BD1" s="270"/>
      <c r="BE1" s="270"/>
      <c r="BF1" s="270"/>
      <c r="BG1" s="270"/>
      <c r="BH1" s="270"/>
      <c r="BI1" s="270"/>
      <c r="BJ1" s="270"/>
      <c r="BK1" s="270"/>
      <c r="BL1" s="270"/>
      <c r="BM1" s="270"/>
      <c r="BN1" s="270"/>
      <c r="BO1" s="270"/>
      <c r="BP1" s="270"/>
      <c r="BQ1" s="270"/>
      <c r="BR1" s="270"/>
      <c r="BS1" s="270"/>
      <c r="BT1" s="270"/>
      <c r="BU1" s="270"/>
      <c r="BV1" s="270"/>
      <c r="BW1" s="270"/>
      <c r="BX1" s="270"/>
      <c r="BY1" s="270"/>
      <c r="BZ1" s="270"/>
      <c r="CA1" s="270"/>
      <c r="CB1" s="270"/>
      <c r="CC1" s="270"/>
      <c r="CD1" s="270"/>
      <c r="CE1" s="270"/>
      <c r="CF1" s="270"/>
      <c r="CG1" s="270"/>
      <c r="CH1" s="270"/>
      <c r="CI1" s="270"/>
      <c r="CJ1" s="270"/>
      <c r="CK1" s="270"/>
      <c r="CL1" s="270"/>
      <c r="CM1" s="270"/>
      <c r="CN1" s="270"/>
      <c r="CO1" s="270"/>
      <c r="CP1" s="270"/>
      <c r="CQ1" s="270"/>
      <c r="CR1" s="270"/>
      <c r="CS1" s="270"/>
      <c r="CT1" s="270"/>
      <c r="CU1" s="270"/>
      <c r="CV1" s="270"/>
      <c r="CW1" s="270"/>
      <c r="CX1" s="270"/>
      <c r="CY1" s="270"/>
      <c r="CZ1" s="270"/>
      <c r="DA1" s="270"/>
      <c r="DB1" s="270"/>
      <c r="DC1" s="270"/>
      <c r="DD1" s="270"/>
      <c r="DE1" s="270"/>
      <c r="DF1" s="270"/>
      <c r="DG1" s="270"/>
      <c r="DH1" s="270"/>
      <c r="DI1" s="270"/>
      <c r="DJ1" s="270"/>
      <c r="DK1" s="270"/>
      <c r="DL1" s="270"/>
      <c r="DM1" s="270"/>
      <c r="DN1" s="270"/>
      <c r="DO1" s="270"/>
      <c r="DP1" s="270"/>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70"/>
    </row>
    <row r="17" spans="119:120" x14ac:dyDescent="0.15">
      <c r="DP17" s="270"/>
    </row>
    <row r="18" spans="119:120" x14ac:dyDescent="0.15"/>
    <row r="19" spans="119:120" x14ac:dyDescent="0.15"/>
    <row r="20" spans="119:120" x14ac:dyDescent="0.15">
      <c r="DO20" s="270"/>
      <c r="DP20" s="270"/>
    </row>
    <row r="21" spans="119:120" x14ac:dyDescent="0.15">
      <c r="DP21" s="270"/>
    </row>
    <row r="22" spans="119:120" x14ac:dyDescent="0.15"/>
    <row r="23" spans="119:120" x14ac:dyDescent="0.15">
      <c r="DO23" s="270"/>
      <c r="DP23" s="270"/>
    </row>
    <row r="24" spans="119:120" x14ac:dyDescent="0.15">
      <c r="DP24" s="270"/>
    </row>
    <row r="25" spans="119:120" x14ac:dyDescent="0.15">
      <c r="DP25" s="270"/>
    </row>
    <row r="26" spans="119:120" x14ac:dyDescent="0.15">
      <c r="DO26" s="270"/>
      <c r="DP26" s="270"/>
    </row>
    <row r="27" spans="119:120" x14ac:dyDescent="0.15"/>
    <row r="28" spans="119:120" x14ac:dyDescent="0.15">
      <c r="DO28" s="270"/>
      <c r="DP28" s="270"/>
    </row>
    <row r="29" spans="119:120" x14ac:dyDescent="0.15">
      <c r="DP29" s="270"/>
    </row>
    <row r="30" spans="119:120" x14ac:dyDescent="0.15"/>
    <row r="31" spans="119:120" x14ac:dyDescent="0.15">
      <c r="DO31" s="270"/>
      <c r="DP31" s="270"/>
    </row>
    <row r="32" spans="119:120" x14ac:dyDescent="0.15"/>
    <row r="33" spans="98:120" x14ac:dyDescent="0.15">
      <c r="DO33" s="270"/>
      <c r="DP33" s="270"/>
    </row>
    <row r="34" spans="98:120" x14ac:dyDescent="0.15">
      <c r="DM34" s="270"/>
    </row>
    <row r="35" spans="98:120" x14ac:dyDescent="0.15">
      <c r="CT35" s="270"/>
      <c r="CU35" s="270"/>
      <c r="CV35" s="270"/>
      <c r="CY35" s="270"/>
      <c r="CZ35" s="270"/>
      <c r="DA35" s="270"/>
      <c r="DD35" s="270"/>
      <c r="DE35" s="270"/>
      <c r="DF35" s="270"/>
      <c r="DI35" s="270"/>
      <c r="DJ35" s="270"/>
      <c r="DK35" s="270"/>
      <c r="DM35" s="270"/>
      <c r="DN35" s="270"/>
      <c r="DO35" s="270"/>
      <c r="DP35" s="270"/>
    </row>
    <row r="36" spans="98:120" x14ac:dyDescent="0.15"/>
    <row r="37" spans="98:120" x14ac:dyDescent="0.15">
      <c r="CW37" s="270"/>
      <c r="DB37" s="270"/>
      <c r="DG37" s="270"/>
      <c r="DL37" s="270"/>
      <c r="DP37" s="270"/>
    </row>
    <row r="38" spans="98:120" x14ac:dyDescent="0.15">
      <c r="CT38" s="270"/>
      <c r="CU38" s="270"/>
      <c r="CV38" s="270"/>
      <c r="CW38" s="270"/>
      <c r="CY38" s="270"/>
      <c r="CZ38" s="270"/>
      <c r="DA38" s="270"/>
      <c r="DB38" s="270"/>
      <c r="DD38" s="270"/>
      <c r="DE38" s="270"/>
      <c r="DF38" s="270"/>
      <c r="DG38" s="270"/>
      <c r="DI38" s="270"/>
      <c r="DJ38" s="270"/>
      <c r="DK38" s="270"/>
      <c r="DL38" s="270"/>
      <c r="DN38" s="270"/>
      <c r="DO38" s="270"/>
      <c r="DP38" s="270"/>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70"/>
      <c r="DO49" s="270"/>
      <c r="DP49" s="270"/>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70"/>
      <c r="CS63" s="270"/>
      <c r="CX63" s="270"/>
      <c r="DC63" s="270"/>
      <c r="DH63" s="270"/>
    </row>
    <row r="64" spans="22:120" x14ac:dyDescent="0.15">
      <c r="V64" s="270"/>
    </row>
    <row r="65" spans="15:120" x14ac:dyDescent="0.15">
      <c r="X65" s="270"/>
      <c r="Z65" s="270"/>
      <c r="AA65" s="270"/>
      <c r="AB65" s="270"/>
      <c r="AC65" s="270"/>
      <c r="AD65" s="270"/>
      <c r="AE65" s="270"/>
      <c r="AF65" s="270"/>
      <c r="AG65" s="270"/>
      <c r="AH65" s="270"/>
      <c r="AI65" s="270"/>
      <c r="AJ65" s="270"/>
      <c r="AK65" s="270"/>
      <c r="AL65" s="270"/>
      <c r="AM65" s="270"/>
      <c r="AN65" s="270"/>
      <c r="AO65" s="270"/>
      <c r="AP65" s="270"/>
      <c r="AQ65" s="270"/>
      <c r="AR65" s="270"/>
      <c r="AS65" s="270"/>
      <c r="AT65" s="270"/>
      <c r="AU65" s="270"/>
      <c r="AV65" s="270"/>
      <c r="AW65" s="270"/>
      <c r="AX65" s="270"/>
      <c r="AY65" s="270"/>
      <c r="AZ65" s="270"/>
      <c r="BA65" s="270"/>
      <c r="BB65" s="270"/>
      <c r="BC65" s="270"/>
      <c r="BD65" s="270"/>
      <c r="BE65" s="270"/>
      <c r="BF65" s="270"/>
      <c r="BG65" s="270"/>
      <c r="BH65" s="270"/>
      <c r="BI65" s="270"/>
      <c r="BJ65" s="270"/>
      <c r="BK65" s="270"/>
      <c r="BL65" s="270"/>
      <c r="BM65" s="270"/>
      <c r="BN65" s="270"/>
      <c r="BO65" s="270"/>
      <c r="BP65" s="270"/>
      <c r="BQ65" s="270"/>
      <c r="BR65" s="270"/>
      <c r="BS65" s="270"/>
      <c r="BT65" s="270"/>
      <c r="BU65" s="270"/>
      <c r="BV65" s="270"/>
      <c r="BW65" s="270"/>
      <c r="BX65" s="270"/>
      <c r="BY65" s="270"/>
      <c r="BZ65" s="270"/>
      <c r="CA65" s="270"/>
      <c r="CB65" s="270"/>
      <c r="CC65" s="270"/>
      <c r="CD65" s="270"/>
      <c r="CE65" s="270"/>
      <c r="CF65" s="270"/>
      <c r="CG65" s="270"/>
      <c r="CH65" s="270"/>
      <c r="CI65" s="270"/>
      <c r="CJ65" s="270"/>
      <c r="CK65" s="270"/>
      <c r="CL65" s="270"/>
      <c r="CM65" s="270"/>
      <c r="CN65" s="270"/>
      <c r="CO65" s="270"/>
      <c r="CP65" s="270"/>
      <c r="CQ65" s="270"/>
      <c r="CR65" s="270"/>
      <c r="CU65" s="270"/>
      <c r="CZ65" s="270"/>
      <c r="DE65" s="270"/>
      <c r="DJ65" s="270"/>
    </row>
    <row r="66" spans="15:120" x14ac:dyDescent="0.15">
      <c r="Q66" s="270"/>
      <c r="S66" s="270"/>
      <c r="U66" s="270"/>
      <c r="DM66" s="270"/>
    </row>
    <row r="67" spans="15:120" x14ac:dyDescent="0.15">
      <c r="O67" s="270"/>
      <c r="P67" s="270"/>
      <c r="R67" s="270"/>
      <c r="T67" s="270"/>
      <c r="Y67" s="270"/>
      <c r="CT67" s="270"/>
      <c r="CV67" s="270"/>
      <c r="CW67" s="270"/>
      <c r="CY67" s="270"/>
      <c r="DA67" s="270"/>
      <c r="DB67" s="270"/>
      <c r="DD67" s="270"/>
      <c r="DF67" s="270"/>
      <c r="DG67" s="270"/>
      <c r="DI67" s="270"/>
      <c r="DK67" s="270"/>
      <c r="DL67" s="270"/>
      <c r="DN67" s="270"/>
      <c r="DO67" s="270"/>
      <c r="DP67" s="270"/>
    </row>
    <row r="68" spans="15:120" x14ac:dyDescent="0.15"/>
    <row r="69" spans="15:120" x14ac:dyDescent="0.15"/>
    <row r="70" spans="15:120" x14ac:dyDescent="0.15"/>
    <row r="71" spans="15:120" x14ac:dyDescent="0.15"/>
    <row r="72" spans="15:120" x14ac:dyDescent="0.15">
      <c r="DP72" s="270"/>
    </row>
    <row r="73" spans="15:120" x14ac:dyDescent="0.15">
      <c r="DP73" s="270"/>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70"/>
      <c r="CX96" s="270"/>
      <c r="DC96" s="270"/>
      <c r="DH96" s="270"/>
    </row>
    <row r="97" spans="24:120" x14ac:dyDescent="0.15">
      <c r="CS97" s="270"/>
      <c r="CX97" s="270"/>
      <c r="DC97" s="270"/>
      <c r="DH97" s="270"/>
      <c r="DP97" s="271" t="s">
        <v>493</v>
      </c>
    </row>
    <row r="98" spans="24:120" hidden="1" x14ac:dyDescent="0.15">
      <c r="CS98" s="270"/>
      <c r="CX98" s="270"/>
      <c r="DC98" s="270"/>
      <c r="DH98" s="270"/>
    </row>
    <row r="99" spans="24:120" hidden="1" x14ac:dyDescent="0.15">
      <c r="CS99" s="270"/>
      <c r="CX99" s="270"/>
      <c r="DC99" s="270"/>
      <c r="DH99" s="270"/>
    </row>
    <row r="101" spans="24:120" ht="12" hidden="1" customHeight="1" x14ac:dyDescent="0.15">
      <c r="X101" s="270"/>
      <c r="Y101" s="270"/>
      <c r="Z101" s="270"/>
      <c r="AA101" s="270"/>
      <c r="AB101" s="270"/>
      <c r="AC101" s="270"/>
      <c r="AD101" s="270"/>
      <c r="AE101" s="270"/>
      <c r="AF101" s="270"/>
      <c r="AG101" s="270"/>
      <c r="AH101" s="270"/>
      <c r="AI101" s="270"/>
      <c r="AJ101" s="270"/>
      <c r="AK101" s="270"/>
      <c r="AL101" s="270"/>
      <c r="AM101" s="270"/>
      <c r="AN101" s="270"/>
      <c r="AO101" s="270"/>
      <c r="AP101" s="270"/>
      <c r="AQ101" s="270"/>
      <c r="AR101" s="270"/>
      <c r="AS101" s="270"/>
      <c r="AT101" s="270"/>
      <c r="AU101" s="270"/>
      <c r="AV101" s="270"/>
      <c r="AW101" s="270"/>
      <c r="AX101" s="270"/>
      <c r="AY101" s="270"/>
      <c r="AZ101" s="270"/>
      <c r="BA101" s="270"/>
      <c r="BB101" s="270"/>
      <c r="BC101" s="270"/>
      <c r="BD101" s="270"/>
      <c r="BE101" s="270"/>
      <c r="BF101" s="270"/>
      <c r="BG101" s="270"/>
      <c r="BH101" s="270"/>
      <c r="BI101" s="270"/>
      <c r="BJ101" s="270"/>
      <c r="BK101" s="270"/>
      <c r="BL101" s="270"/>
      <c r="BM101" s="270"/>
      <c r="BN101" s="270"/>
      <c r="BO101" s="270"/>
      <c r="BP101" s="270"/>
      <c r="BQ101" s="270"/>
      <c r="BR101" s="270"/>
      <c r="BS101" s="270"/>
      <c r="BT101" s="270"/>
      <c r="BU101" s="270"/>
      <c r="BV101" s="270"/>
      <c r="BW101" s="270"/>
      <c r="BX101" s="270"/>
      <c r="BY101" s="270"/>
      <c r="BZ101" s="270"/>
      <c r="CA101" s="270"/>
      <c r="CB101" s="270"/>
      <c r="CC101" s="270"/>
      <c r="CD101" s="270"/>
      <c r="CE101" s="270"/>
      <c r="CF101" s="270"/>
      <c r="CG101" s="270"/>
      <c r="CH101" s="270"/>
      <c r="CI101" s="270"/>
      <c r="CJ101" s="270"/>
      <c r="CK101" s="270"/>
      <c r="CL101" s="270"/>
      <c r="CM101" s="270"/>
      <c r="CN101" s="270"/>
      <c r="CO101" s="270"/>
      <c r="CP101" s="270"/>
      <c r="CQ101" s="270"/>
      <c r="CR101" s="270"/>
      <c r="CU101" s="270"/>
      <c r="CZ101" s="270"/>
      <c r="DE101" s="270"/>
      <c r="DJ101" s="270"/>
    </row>
    <row r="102" spans="24:120" ht="1.5" hidden="1" customHeight="1" x14ac:dyDescent="0.15">
      <c r="CU102" s="270"/>
      <c r="CZ102" s="270"/>
      <c r="DE102" s="270"/>
      <c r="DJ102" s="270"/>
      <c r="DM102" s="270"/>
    </row>
    <row r="103" spans="24:120" hidden="1" x14ac:dyDescent="0.15">
      <c r="CT103" s="270"/>
      <c r="CV103" s="270"/>
      <c r="CW103" s="270"/>
      <c r="CY103" s="270"/>
      <c r="DA103" s="270"/>
      <c r="DB103" s="270"/>
      <c r="DD103" s="270"/>
      <c r="DF103" s="270"/>
      <c r="DG103" s="270"/>
      <c r="DI103" s="270"/>
      <c r="DK103" s="270"/>
      <c r="DL103" s="270"/>
      <c r="DM103" s="270"/>
      <c r="DN103" s="270"/>
      <c r="DO103" s="270"/>
      <c r="DP103" s="270"/>
    </row>
    <row r="104" spans="24:120" hidden="1" x14ac:dyDescent="0.15">
      <c r="CV104" s="270"/>
      <c r="CW104" s="270"/>
      <c r="DA104" s="270"/>
      <c r="DB104" s="270"/>
      <c r="DF104" s="270"/>
      <c r="DG104" s="270"/>
      <c r="DK104" s="270"/>
      <c r="DL104" s="270"/>
      <c r="DN104" s="270"/>
      <c r="DO104" s="270"/>
      <c r="DP104" s="270"/>
    </row>
    <row r="105" spans="24:120" ht="12.75" hidden="1" customHeight="1" x14ac:dyDescent="0.15"/>
  </sheetData>
  <sheetProtection algorithmName="SHA-512" hashValue="0sffe4goiUbHEYpfVeEemoqfWA+w/IM4Zp+HVXyt+ATUePzAiePdxQwfoQwWKXwKLrE+xXZrRRT9aH+p2Z8CRQ==" saltValue="t5Z1r4juERvalEsHRu2OSg==" spinCount="100000" sheet="1" objects="1" scenarios="1"/>
  <dataConsolidate/>
  <phoneticPr fontId="2"/>
  <printOptions horizontalCentered="1" verticalCentered="1"/>
  <pageMargins left="0" right="0" top="0" bottom="0" header="0" footer="0"/>
  <pageSetup paperSize="9" scale="45"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Normal="100" zoomScaleSheetLayoutView="55" workbookViewId="0"/>
  </sheetViews>
  <sheetFormatPr defaultColWidth="0" defaultRowHeight="13.5" customHeight="1" zeroHeight="1" x14ac:dyDescent="0.15"/>
  <cols>
    <col min="1" max="116" width="2.625" style="271" customWidth="1"/>
    <col min="117" max="16384" width="9" style="270" hidden="1"/>
  </cols>
  <sheetData>
    <row r="1" spans="2:116" x14ac:dyDescent="0.15">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c r="AP1" s="270"/>
      <c r="AQ1" s="270"/>
      <c r="AR1" s="270"/>
      <c r="AS1" s="270"/>
      <c r="AT1" s="270"/>
      <c r="AU1" s="270"/>
      <c r="AV1" s="270"/>
      <c r="AW1" s="270"/>
      <c r="AX1" s="270"/>
      <c r="AY1" s="270"/>
      <c r="AZ1" s="270"/>
      <c r="BA1" s="270"/>
      <c r="BB1" s="270"/>
      <c r="BC1" s="270"/>
      <c r="BD1" s="270"/>
      <c r="BE1" s="270"/>
      <c r="BF1" s="270"/>
      <c r="BG1" s="270"/>
      <c r="BH1" s="270"/>
      <c r="BI1" s="270"/>
      <c r="BJ1" s="270"/>
      <c r="BK1" s="270"/>
      <c r="BL1" s="270"/>
      <c r="BM1" s="270"/>
      <c r="BN1" s="270"/>
      <c r="BO1" s="270"/>
      <c r="BP1" s="270"/>
      <c r="BQ1" s="270"/>
      <c r="BR1" s="270"/>
      <c r="BS1" s="270"/>
      <c r="BT1" s="270"/>
      <c r="BU1" s="270"/>
      <c r="BV1" s="270"/>
      <c r="BW1" s="270"/>
      <c r="BX1" s="270"/>
      <c r="BY1" s="270"/>
      <c r="BZ1" s="270"/>
      <c r="CA1" s="270"/>
      <c r="CB1" s="270"/>
      <c r="CC1" s="270"/>
      <c r="CD1" s="270"/>
      <c r="CE1" s="270"/>
      <c r="CF1" s="270"/>
      <c r="CG1" s="270"/>
      <c r="CH1" s="270"/>
      <c r="CI1" s="270"/>
      <c r="CJ1" s="270"/>
      <c r="CK1" s="270"/>
      <c r="CL1" s="270"/>
      <c r="CM1" s="270"/>
      <c r="CN1" s="270"/>
      <c r="CO1" s="270"/>
      <c r="CP1" s="270"/>
      <c r="CQ1" s="270"/>
      <c r="CR1" s="270"/>
      <c r="CS1" s="270"/>
      <c r="CT1" s="270"/>
      <c r="CU1" s="270"/>
      <c r="CV1" s="270"/>
      <c r="CW1" s="270"/>
      <c r="CX1" s="270"/>
      <c r="CY1" s="270"/>
      <c r="CZ1" s="270"/>
      <c r="DA1" s="270"/>
      <c r="DB1" s="270"/>
      <c r="DC1" s="270"/>
      <c r="DD1" s="270"/>
      <c r="DE1" s="270"/>
      <c r="DF1" s="270"/>
      <c r="DG1" s="270"/>
      <c r="DH1" s="270"/>
      <c r="DI1" s="270"/>
      <c r="DJ1" s="270"/>
      <c r="DK1" s="270"/>
      <c r="DL1" s="270"/>
    </row>
    <row r="2" spans="2:116" x14ac:dyDescent="0.15"/>
    <row r="3" spans="2:116" x14ac:dyDescent="0.15"/>
    <row r="4" spans="2:116" x14ac:dyDescent="0.15">
      <c r="R4" s="270"/>
      <c r="S4" s="270"/>
      <c r="T4" s="270"/>
      <c r="U4" s="270"/>
      <c r="V4" s="270"/>
      <c r="W4" s="270"/>
      <c r="X4" s="270"/>
      <c r="Y4" s="270"/>
      <c r="Z4" s="270"/>
      <c r="AA4" s="270"/>
      <c r="AB4" s="270"/>
      <c r="AC4" s="270"/>
      <c r="AD4" s="270"/>
      <c r="AE4" s="270"/>
      <c r="AF4" s="270"/>
      <c r="AG4" s="270"/>
      <c r="AH4" s="270"/>
      <c r="AI4" s="270"/>
      <c r="AJ4" s="270"/>
      <c r="AK4" s="270"/>
      <c r="AL4" s="270"/>
      <c r="AM4" s="270"/>
      <c r="AN4" s="270"/>
      <c r="AO4" s="270"/>
      <c r="AP4" s="270"/>
      <c r="AQ4" s="270"/>
      <c r="AR4" s="270"/>
      <c r="AS4" s="270"/>
      <c r="AT4" s="270"/>
      <c r="AU4" s="270"/>
      <c r="AV4" s="270"/>
      <c r="AW4" s="270"/>
      <c r="AX4" s="270"/>
      <c r="AY4" s="270"/>
      <c r="AZ4" s="270"/>
      <c r="BA4" s="270"/>
      <c r="BB4" s="270"/>
      <c r="BC4" s="270"/>
      <c r="BD4" s="270"/>
      <c r="BE4" s="270"/>
      <c r="BF4" s="270"/>
      <c r="BG4" s="270"/>
      <c r="BH4" s="270"/>
      <c r="BI4" s="270"/>
      <c r="BJ4" s="270"/>
      <c r="BK4" s="270"/>
      <c r="BL4" s="270"/>
      <c r="BM4" s="270"/>
      <c r="BN4" s="270"/>
      <c r="BO4" s="270"/>
      <c r="BP4" s="270"/>
      <c r="BQ4" s="270"/>
      <c r="BR4" s="270"/>
      <c r="BS4" s="270"/>
      <c r="BT4" s="270"/>
      <c r="BU4" s="270"/>
      <c r="BV4" s="270"/>
      <c r="BW4" s="270"/>
      <c r="BX4" s="270"/>
      <c r="BY4" s="270"/>
      <c r="BZ4" s="270"/>
      <c r="CA4" s="270"/>
      <c r="CB4" s="270"/>
      <c r="CC4" s="270"/>
      <c r="CD4" s="270"/>
      <c r="CE4" s="270"/>
      <c r="CF4" s="270"/>
      <c r="CG4" s="270"/>
      <c r="CH4" s="270"/>
      <c r="CI4" s="270"/>
      <c r="CJ4" s="270"/>
      <c r="CK4" s="270"/>
      <c r="CL4" s="270"/>
      <c r="CM4" s="270"/>
      <c r="CN4" s="270"/>
      <c r="CO4" s="270"/>
      <c r="CP4" s="270"/>
      <c r="CQ4" s="270"/>
      <c r="CR4" s="270"/>
      <c r="CS4" s="270"/>
      <c r="CT4" s="270"/>
      <c r="CU4" s="270"/>
      <c r="CV4" s="270"/>
      <c r="CW4" s="270"/>
      <c r="CX4" s="270"/>
      <c r="CY4" s="270"/>
      <c r="CZ4" s="270"/>
      <c r="DA4" s="270"/>
      <c r="DB4" s="270"/>
      <c r="DC4" s="270"/>
      <c r="DD4" s="270"/>
      <c r="DE4" s="270"/>
      <c r="DF4" s="270"/>
      <c r="DG4" s="270"/>
      <c r="DH4" s="270"/>
      <c r="DI4" s="270"/>
      <c r="DJ4" s="270"/>
      <c r="DK4" s="270"/>
      <c r="DL4" s="270"/>
    </row>
    <row r="5" spans="2:116" x14ac:dyDescent="0.15">
      <c r="R5" s="270"/>
      <c r="S5" s="270"/>
      <c r="T5" s="270"/>
      <c r="U5" s="270"/>
      <c r="V5" s="270"/>
      <c r="W5" s="270"/>
      <c r="X5" s="270"/>
      <c r="Y5" s="270"/>
      <c r="Z5" s="270"/>
      <c r="AA5" s="270"/>
      <c r="AB5" s="270"/>
      <c r="AC5" s="270"/>
      <c r="AD5" s="270"/>
      <c r="AE5" s="270"/>
      <c r="AF5" s="270"/>
      <c r="AG5" s="270"/>
      <c r="AH5" s="270"/>
      <c r="AI5" s="270"/>
      <c r="AJ5" s="270"/>
      <c r="AK5" s="270"/>
      <c r="AL5" s="270"/>
      <c r="AM5" s="270"/>
      <c r="AN5" s="270"/>
      <c r="AO5" s="270"/>
      <c r="AP5" s="270"/>
      <c r="AQ5" s="270"/>
      <c r="AR5" s="270"/>
      <c r="AS5" s="270"/>
      <c r="AT5" s="270"/>
      <c r="AU5" s="270"/>
      <c r="AV5" s="270"/>
      <c r="AW5" s="270"/>
      <c r="AX5" s="270"/>
      <c r="AY5" s="270"/>
      <c r="AZ5" s="270"/>
      <c r="BA5" s="270"/>
      <c r="BB5" s="270"/>
      <c r="BC5" s="270"/>
      <c r="BD5" s="270"/>
      <c r="BE5" s="270"/>
      <c r="BF5" s="270"/>
      <c r="BG5" s="270"/>
      <c r="BH5" s="270"/>
      <c r="BI5" s="270"/>
      <c r="BJ5" s="270"/>
      <c r="BK5" s="270"/>
      <c r="BL5" s="270"/>
      <c r="BM5" s="270"/>
      <c r="BN5" s="270"/>
      <c r="BO5" s="270"/>
      <c r="BP5" s="270"/>
      <c r="BQ5" s="270"/>
      <c r="BR5" s="270"/>
      <c r="BS5" s="270"/>
      <c r="BT5" s="270"/>
      <c r="BU5" s="270"/>
      <c r="BV5" s="270"/>
      <c r="BW5" s="270"/>
      <c r="BX5" s="270"/>
      <c r="BY5" s="270"/>
      <c r="BZ5" s="270"/>
      <c r="CA5" s="270"/>
      <c r="CB5" s="270"/>
      <c r="CC5" s="270"/>
      <c r="CD5" s="270"/>
      <c r="CE5" s="270"/>
      <c r="CF5" s="270"/>
      <c r="CG5" s="270"/>
      <c r="CH5" s="270"/>
      <c r="CI5" s="270"/>
      <c r="CJ5" s="270"/>
      <c r="CK5" s="270"/>
      <c r="CL5" s="270"/>
      <c r="CM5" s="270"/>
      <c r="CN5" s="270"/>
      <c r="CO5" s="270"/>
      <c r="CP5" s="270"/>
      <c r="CQ5" s="270"/>
      <c r="CR5" s="270"/>
      <c r="CS5" s="270"/>
      <c r="CT5" s="270"/>
      <c r="CU5" s="270"/>
      <c r="CV5" s="270"/>
      <c r="CW5" s="270"/>
      <c r="CX5" s="270"/>
      <c r="CY5" s="270"/>
      <c r="CZ5" s="270"/>
      <c r="DA5" s="270"/>
      <c r="DB5" s="270"/>
      <c r="DC5" s="270"/>
      <c r="DD5" s="270"/>
      <c r="DE5" s="270"/>
      <c r="DF5" s="270"/>
      <c r="DG5" s="270"/>
      <c r="DH5" s="270"/>
      <c r="DI5" s="270"/>
      <c r="DJ5" s="270"/>
      <c r="DK5" s="270"/>
      <c r="DL5" s="270"/>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70"/>
      <c r="J18" s="270"/>
      <c r="K18" s="270"/>
      <c r="L18" s="270"/>
      <c r="M18" s="270"/>
      <c r="N18" s="270"/>
      <c r="O18" s="270"/>
      <c r="P18" s="270"/>
      <c r="Q18" s="270"/>
      <c r="R18" s="270"/>
      <c r="S18" s="270"/>
      <c r="T18" s="270"/>
      <c r="U18" s="270"/>
      <c r="V18" s="270"/>
      <c r="W18" s="270"/>
      <c r="X18" s="270"/>
      <c r="Y18" s="270"/>
      <c r="Z18" s="270"/>
      <c r="AA18" s="270"/>
      <c r="AB18" s="270"/>
      <c r="AC18" s="270"/>
      <c r="AD18" s="270"/>
      <c r="AE18" s="270"/>
      <c r="AF18" s="270"/>
      <c r="AG18" s="270"/>
      <c r="AH18" s="270"/>
      <c r="AI18" s="270"/>
      <c r="AJ18" s="270"/>
      <c r="AK18" s="270"/>
      <c r="AL18" s="270"/>
      <c r="AM18" s="270"/>
      <c r="AN18" s="270"/>
      <c r="AO18" s="270"/>
      <c r="AP18" s="270"/>
      <c r="AQ18" s="270"/>
      <c r="AR18" s="270"/>
      <c r="AS18" s="270"/>
      <c r="AT18" s="270"/>
      <c r="AU18" s="270"/>
      <c r="AV18" s="270"/>
      <c r="AW18" s="270"/>
      <c r="AX18" s="270"/>
      <c r="AY18" s="270"/>
      <c r="AZ18" s="270"/>
      <c r="BA18" s="270"/>
      <c r="BB18" s="270"/>
      <c r="BC18" s="270"/>
      <c r="BD18" s="270"/>
      <c r="BE18" s="270"/>
      <c r="BF18" s="270"/>
      <c r="BG18" s="270"/>
      <c r="BH18" s="270"/>
      <c r="BI18" s="270"/>
      <c r="BJ18" s="270"/>
      <c r="BK18" s="270"/>
      <c r="BL18" s="270"/>
      <c r="BM18" s="270"/>
      <c r="BN18" s="270"/>
      <c r="BO18" s="270"/>
      <c r="BP18" s="270"/>
      <c r="BQ18" s="270"/>
      <c r="BR18" s="270"/>
      <c r="BS18" s="270"/>
      <c r="BT18" s="270"/>
      <c r="BU18" s="270"/>
      <c r="BV18" s="270"/>
      <c r="BW18" s="270"/>
      <c r="BX18" s="270"/>
      <c r="BY18" s="270"/>
      <c r="BZ18" s="270"/>
      <c r="CA18" s="270"/>
      <c r="CB18" s="270"/>
      <c r="CC18" s="270"/>
      <c r="CD18" s="270"/>
      <c r="CE18" s="270"/>
      <c r="CF18" s="270"/>
      <c r="CG18" s="270"/>
      <c r="CH18" s="270"/>
      <c r="CI18" s="270"/>
      <c r="CJ18" s="270"/>
      <c r="CK18" s="270"/>
      <c r="CL18" s="270"/>
      <c r="CM18" s="270"/>
      <c r="CN18" s="270"/>
      <c r="CO18" s="270"/>
      <c r="CP18" s="270"/>
      <c r="CQ18" s="270"/>
      <c r="CR18" s="270"/>
      <c r="CS18" s="270"/>
      <c r="CT18" s="270"/>
      <c r="CU18" s="270"/>
      <c r="CV18" s="270"/>
      <c r="CW18" s="270"/>
      <c r="CX18" s="270"/>
      <c r="CY18" s="270"/>
      <c r="CZ18" s="270"/>
      <c r="DA18" s="270"/>
      <c r="DB18" s="270"/>
      <c r="DC18" s="270"/>
      <c r="DD18" s="270"/>
      <c r="DE18" s="270"/>
      <c r="DF18" s="270"/>
      <c r="DG18" s="270"/>
      <c r="DH18" s="270"/>
      <c r="DI18" s="270"/>
      <c r="DJ18" s="270"/>
      <c r="DK18" s="270"/>
      <c r="DL18" s="270"/>
    </row>
    <row r="19" spans="9:116" x14ac:dyDescent="0.15"/>
    <row r="20" spans="9:116" x14ac:dyDescent="0.15"/>
    <row r="21" spans="9:116" x14ac:dyDescent="0.15">
      <c r="DL21" s="270"/>
    </row>
    <row r="22" spans="9:116" x14ac:dyDescent="0.15">
      <c r="DI22" s="270"/>
      <c r="DJ22" s="270"/>
      <c r="DK22" s="270"/>
      <c r="DL22" s="270"/>
    </row>
    <row r="23" spans="9:116" x14ac:dyDescent="0.15">
      <c r="CY23" s="270"/>
      <c r="CZ23" s="270"/>
      <c r="DA23" s="270"/>
      <c r="DB23" s="270"/>
      <c r="DC23" s="270"/>
      <c r="DD23" s="270"/>
      <c r="DE23" s="270"/>
      <c r="DF23" s="270"/>
      <c r="DG23" s="270"/>
      <c r="DH23" s="270"/>
      <c r="DI23" s="270"/>
      <c r="DJ23" s="270"/>
      <c r="DK23" s="270"/>
      <c r="DL23" s="270"/>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70"/>
      <c r="DA35" s="270"/>
      <c r="DB35" s="270"/>
      <c r="DC35" s="270"/>
      <c r="DD35" s="270"/>
      <c r="DE35" s="270"/>
      <c r="DF35" s="270"/>
      <c r="DG35" s="270"/>
      <c r="DH35" s="270"/>
      <c r="DI35" s="270"/>
      <c r="DJ35" s="270"/>
      <c r="DK35" s="270"/>
      <c r="DL35" s="270"/>
    </row>
    <row r="36" spans="15:116" x14ac:dyDescent="0.15"/>
    <row r="37" spans="15:116" x14ac:dyDescent="0.15">
      <c r="DL37" s="270"/>
    </row>
    <row r="38" spans="15:116" x14ac:dyDescent="0.15">
      <c r="DI38" s="270"/>
      <c r="DJ38" s="270"/>
      <c r="DK38" s="270"/>
      <c r="DL38" s="270"/>
    </row>
    <row r="39" spans="15:116" x14ac:dyDescent="0.15"/>
    <row r="40" spans="15:116" x14ac:dyDescent="0.15"/>
    <row r="41" spans="15:116" x14ac:dyDescent="0.15"/>
    <row r="42" spans="15:116" x14ac:dyDescent="0.15"/>
    <row r="43" spans="15:116" x14ac:dyDescent="0.15">
      <c r="O43" s="270"/>
      <c r="P43" s="270"/>
      <c r="Q43" s="270"/>
      <c r="R43" s="270"/>
      <c r="S43" s="270"/>
      <c r="T43" s="270"/>
      <c r="U43" s="270"/>
      <c r="V43" s="270"/>
      <c r="W43" s="270"/>
      <c r="X43" s="270"/>
      <c r="Y43" s="270"/>
      <c r="Z43" s="270"/>
      <c r="AA43" s="270"/>
      <c r="AB43" s="270"/>
      <c r="AC43" s="270"/>
      <c r="AD43" s="270"/>
      <c r="AE43" s="270"/>
      <c r="AF43" s="270"/>
      <c r="AG43" s="270"/>
      <c r="AH43" s="270"/>
      <c r="AI43" s="270"/>
      <c r="AJ43" s="270"/>
      <c r="AK43" s="270"/>
      <c r="AL43" s="270"/>
      <c r="AM43" s="270"/>
      <c r="AN43" s="270"/>
      <c r="AO43" s="270"/>
      <c r="AP43" s="270"/>
      <c r="AQ43" s="270"/>
      <c r="AR43" s="270"/>
      <c r="AS43" s="270"/>
      <c r="AT43" s="270"/>
      <c r="AU43" s="270"/>
      <c r="AV43" s="270"/>
      <c r="AW43" s="270"/>
      <c r="AX43" s="270"/>
      <c r="AY43" s="270"/>
      <c r="AZ43" s="270"/>
      <c r="BA43" s="270"/>
      <c r="BB43" s="270"/>
      <c r="BC43" s="270"/>
      <c r="BD43" s="270"/>
      <c r="BE43" s="270"/>
      <c r="BF43" s="270"/>
      <c r="BG43" s="270"/>
      <c r="BH43" s="270"/>
      <c r="BI43" s="270"/>
      <c r="BJ43" s="270"/>
      <c r="BK43" s="270"/>
      <c r="BL43" s="270"/>
      <c r="BM43" s="270"/>
      <c r="BN43" s="270"/>
      <c r="BO43" s="270"/>
      <c r="BP43" s="270"/>
      <c r="BQ43" s="270"/>
      <c r="BR43" s="270"/>
      <c r="BS43" s="270"/>
      <c r="BT43" s="270"/>
      <c r="BU43" s="270"/>
      <c r="BV43" s="270"/>
      <c r="BW43" s="270"/>
      <c r="BX43" s="270"/>
      <c r="BY43" s="270"/>
      <c r="BZ43" s="270"/>
      <c r="CA43" s="270"/>
      <c r="CB43" s="270"/>
      <c r="CC43" s="270"/>
      <c r="CD43" s="270"/>
      <c r="CE43" s="270"/>
      <c r="CF43" s="270"/>
      <c r="CG43" s="270"/>
      <c r="CH43" s="270"/>
      <c r="CI43" s="270"/>
      <c r="CJ43" s="270"/>
      <c r="CK43" s="270"/>
      <c r="CL43" s="270"/>
      <c r="CM43" s="270"/>
      <c r="CN43" s="270"/>
      <c r="CO43" s="270"/>
      <c r="CP43" s="270"/>
      <c r="CQ43" s="270"/>
      <c r="CR43" s="270"/>
      <c r="CS43" s="270"/>
      <c r="CT43" s="270"/>
      <c r="CU43" s="270"/>
      <c r="CV43" s="270"/>
      <c r="CW43" s="270"/>
      <c r="CX43" s="270"/>
      <c r="CY43" s="270"/>
      <c r="CZ43" s="270"/>
      <c r="DA43" s="270"/>
      <c r="DB43" s="270"/>
      <c r="DC43" s="270"/>
      <c r="DD43" s="270"/>
      <c r="DE43" s="270"/>
      <c r="DF43" s="270"/>
      <c r="DG43" s="270"/>
      <c r="DH43" s="270"/>
      <c r="DI43" s="270"/>
      <c r="DJ43" s="270"/>
      <c r="DK43" s="270"/>
      <c r="DL43" s="270"/>
    </row>
    <row r="44" spans="15:116" x14ac:dyDescent="0.15">
      <c r="DL44" s="270"/>
    </row>
    <row r="45" spans="15:116" x14ac:dyDescent="0.15"/>
    <row r="46" spans="15:116" x14ac:dyDescent="0.15">
      <c r="DA46" s="270"/>
      <c r="DB46" s="270"/>
      <c r="DC46" s="270"/>
      <c r="DD46" s="270"/>
      <c r="DE46" s="270"/>
      <c r="DF46" s="270"/>
      <c r="DG46" s="270"/>
      <c r="DH46" s="270"/>
      <c r="DI46" s="270"/>
      <c r="DJ46" s="270"/>
      <c r="DK46" s="270"/>
      <c r="DL46" s="270"/>
    </row>
    <row r="47" spans="15:116" x14ac:dyDescent="0.15"/>
    <row r="48" spans="15:116" x14ac:dyDescent="0.15"/>
    <row r="49" spans="104:116" x14ac:dyDescent="0.15"/>
    <row r="50" spans="104:116" x14ac:dyDescent="0.15">
      <c r="CZ50" s="270"/>
      <c r="DA50" s="270"/>
      <c r="DB50" s="270"/>
      <c r="DC50" s="270"/>
      <c r="DD50" s="270"/>
      <c r="DE50" s="270"/>
      <c r="DF50" s="270"/>
      <c r="DG50" s="270"/>
      <c r="DH50" s="270"/>
      <c r="DI50" s="270"/>
      <c r="DJ50" s="270"/>
      <c r="DK50" s="270"/>
      <c r="DL50" s="270"/>
    </row>
    <row r="51" spans="104:116" x14ac:dyDescent="0.15"/>
    <row r="52" spans="104:116" x14ac:dyDescent="0.15"/>
    <row r="53" spans="104:116" x14ac:dyDescent="0.15">
      <c r="DL53" s="270"/>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70"/>
      <c r="DD67" s="270"/>
      <c r="DE67" s="270"/>
      <c r="DF67" s="270"/>
      <c r="DG67" s="270"/>
      <c r="DH67" s="270"/>
      <c r="DI67" s="270"/>
      <c r="DJ67" s="270"/>
      <c r="DK67" s="270"/>
      <c r="DL67" s="270"/>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EEZa5+1WNDKcoceg6AQi0jjt2kIqU/5qcViF7SV7ecGxUYd1lr+pN6I9RXC44KB0exdJFJ52Tv93casAT5XgEQ==" saltValue="ImLeEil3aoL/PrD0wEoAqA==" spinCount="100000" sheet="1" objects="1" scenarios="1"/>
  <dataConsolidate/>
  <phoneticPr fontId="2"/>
  <printOptions horizontalCentered="1" verticalCentered="1"/>
  <pageMargins left="0" right="0" top="0" bottom="0" header="0" footer="0"/>
  <pageSetup paperSize="9" scale="47"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workbookViewId="0"/>
  </sheetViews>
  <sheetFormatPr defaultColWidth="0" defaultRowHeight="13.5" customHeight="1" zeroHeight="1" x14ac:dyDescent="0.15"/>
  <cols>
    <col min="1" max="36" width="2.5" style="272" customWidth="1"/>
    <col min="37" max="44" width="17" style="272" customWidth="1"/>
    <col min="45" max="45" width="6.125" style="279" customWidth="1"/>
    <col min="46" max="46" width="3" style="277" customWidth="1"/>
    <col min="47" max="47" width="19.125" style="272" hidden="1" customWidth="1"/>
    <col min="48" max="52" width="12.625" style="272" hidden="1" customWidth="1"/>
    <col min="53" max="16384" width="8.625" style="272" hidden="1"/>
  </cols>
  <sheetData>
    <row r="1" spans="1:46" x14ac:dyDescent="0.15">
      <c r="AS1" s="273"/>
      <c r="AT1" s="273"/>
    </row>
    <row r="2" spans="1:46" x14ac:dyDescent="0.15">
      <c r="AS2" s="273"/>
      <c r="AT2" s="273"/>
    </row>
    <row r="3" spans="1:46" x14ac:dyDescent="0.15">
      <c r="AS3" s="273"/>
      <c r="AT3" s="273"/>
    </row>
    <row r="4" spans="1:46" x14ac:dyDescent="0.15">
      <c r="AS4" s="273"/>
      <c r="AT4" s="273"/>
    </row>
    <row r="5" spans="1:46" ht="17.25" x14ac:dyDescent="0.15">
      <c r="A5" s="274" t="s">
        <v>494</v>
      </c>
      <c r="B5" s="275"/>
      <c r="C5" s="275"/>
      <c r="D5" s="275"/>
      <c r="E5" s="275"/>
      <c r="F5" s="275"/>
      <c r="G5" s="275"/>
      <c r="H5" s="275"/>
      <c r="I5" s="275"/>
      <c r="J5" s="275"/>
      <c r="K5" s="275"/>
      <c r="L5" s="275"/>
      <c r="M5" s="275"/>
      <c r="N5" s="275"/>
      <c r="O5" s="275"/>
      <c r="P5" s="275"/>
      <c r="Q5" s="275"/>
      <c r="R5" s="275"/>
      <c r="S5" s="275"/>
      <c r="T5" s="275"/>
      <c r="U5" s="275"/>
      <c r="V5" s="275"/>
      <c r="W5" s="275"/>
      <c r="X5" s="275"/>
      <c r="Y5" s="275"/>
      <c r="Z5" s="275"/>
      <c r="AA5" s="275"/>
      <c r="AB5" s="275"/>
      <c r="AC5" s="275"/>
      <c r="AD5" s="275"/>
      <c r="AE5" s="275"/>
      <c r="AF5" s="275"/>
      <c r="AG5" s="275"/>
      <c r="AH5" s="275"/>
      <c r="AI5" s="275"/>
      <c r="AJ5" s="275"/>
      <c r="AK5" s="275"/>
      <c r="AL5" s="275"/>
      <c r="AM5" s="275"/>
      <c r="AN5" s="275"/>
      <c r="AO5" s="275"/>
      <c r="AP5" s="275"/>
      <c r="AQ5" s="275"/>
      <c r="AR5" s="275"/>
      <c r="AS5" s="276"/>
    </row>
    <row r="6" spans="1:46" x14ac:dyDescent="0.15">
      <c r="A6" s="277"/>
      <c r="B6" s="273"/>
      <c r="C6" s="273"/>
      <c r="D6" s="273"/>
      <c r="E6" s="273"/>
      <c r="F6" s="273"/>
      <c r="G6" s="273"/>
      <c r="H6" s="273"/>
      <c r="I6" s="273"/>
      <c r="J6" s="273"/>
      <c r="K6" s="273"/>
      <c r="L6" s="273"/>
      <c r="M6" s="273"/>
      <c r="N6" s="273"/>
      <c r="O6" s="273"/>
      <c r="P6" s="273"/>
      <c r="Q6" s="273"/>
      <c r="R6" s="273"/>
      <c r="S6" s="273"/>
      <c r="T6" s="273"/>
      <c r="U6" s="273"/>
      <c r="V6" s="273"/>
      <c r="W6" s="273"/>
      <c r="X6" s="273"/>
      <c r="Y6" s="273"/>
      <c r="Z6" s="273"/>
      <c r="AA6" s="273"/>
      <c r="AB6" s="273"/>
      <c r="AC6" s="273"/>
      <c r="AD6" s="273"/>
      <c r="AE6" s="273"/>
      <c r="AF6" s="273"/>
      <c r="AG6" s="273"/>
      <c r="AH6" s="273"/>
      <c r="AI6" s="273"/>
      <c r="AJ6" s="273"/>
      <c r="AK6" s="278" t="s">
        <v>495</v>
      </c>
      <c r="AL6" s="278"/>
      <c r="AM6" s="278"/>
      <c r="AN6" s="278"/>
      <c r="AO6" s="273"/>
      <c r="AP6" s="273"/>
      <c r="AQ6" s="273"/>
      <c r="AR6" s="273"/>
    </row>
    <row r="7" spans="1:46" x14ac:dyDescent="0.15">
      <c r="A7" s="277"/>
      <c r="B7" s="273"/>
      <c r="C7" s="273"/>
      <c r="D7" s="273"/>
      <c r="E7" s="273"/>
      <c r="F7" s="273"/>
      <c r="G7" s="273"/>
      <c r="H7" s="273"/>
      <c r="I7" s="273"/>
      <c r="J7" s="273"/>
      <c r="K7" s="273"/>
      <c r="L7" s="273"/>
      <c r="M7" s="273"/>
      <c r="N7" s="273"/>
      <c r="O7" s="273"/>
      <c r="P7" s="273"/>
      <c r="Q7" s="273"/>
      <c r="R7" s="273"/>
      <c r="S7" s="273"/>
      <c r="T7" s="273"/>
      <c r="U7" s="273"/>
      <c r="V7" s="273"/>
      <c r="W7" s="273"/>
      <c r="X7" s="273"/>
      <c r="Y7" s="273"/>
      <c r="Z7" s="273"/>
      <c r="AA7" s="273"/>
      <c r="AB7" s="273"/>
      <c r="AC7" s="273"/>
      <c r="AD7" s="273"/>
      <c r="AE7" s="273"/>
      <c r="AF7" s="273"/>
      <c r="AG7" s="273"/>
      <c r="AH7" s="273"/>
      <c r="AI7" s="273"/>
      <c r="AJ7" s="273"/>
      <c r="AK7" s="280"/>
      <c r="AL7" s="281"/>
      <c r="AM7" s="281"/>
      <c r="AN7" s="282"/>
      <c r="AO7" s="1189" t="s">
        <v>496</v>
      </c>
      <c r="AP7" s="283"/>
      <c r="AQ7" s="284" t="s">
        <v>497</v>
      </c>
      <c r="AR7" s="285"/>
    </row>
    <row r="8" spans="1:46" x14ac:dyDescent="0.15">
      <c r="A8" s="277"/>
      <c r="B8" s="273"/>
      <c r="C8" s="273"/>
      <c r="D8" s="273"/>
      <c r="E8" s="273"/>
      <c r="F8" s="273"/>
      <c r="G8" s="273"/>
      <c r="H8" s="273"/>
      <c r="I8" s="273"/>
      <c r="J8" s="273"/>
      <c r="K8" s="273"/>
      <c r="L8" s="273"/>
      <c r="M8" s="273"/>
      <c r="N8" s="273"/>
      <c r="O8" s="273"/>
      <c r="P8" s="273"/>
      <c r="Q8" s="273"/>
      <c r="R8" s="273"/>
      <c r="S8" s="273"/>
      <c r="T8" s="273"/>
      <c r="U8" s="273"/>
      <c r="V8" s="273"/>
      <c r="W8" s="273"/>
      <c r="X8" s="273"/>
      <c r="Y8" s="273"/>
      <c r="Z8" s="273"/>
      <c r="AA8" s="273"/>
      <c r="AB8" s="273"/>
      <c r="AC8" s="273"/>
      <c r="AD8" s="273"/>
      <c r="AE8" s="273"/>
      <c r="AF8" s="273"/>
      <c r="AG8" s="273"/>
      <c r="AH8" s="273"/>
      <c r="AI8" s="273"/>
      <c r="AJ8" s="273"/>
      <c r="AK8" s="286"/>
      <c r="AL8" s="287"/>
      <c r="AM8" s="287"/>
      <c r="AN8" s="288"/>
      <c r="AO8" s="1190"/>
      <c r="AP8" s="289" t="s">
        <v>498</v>
      </c>
      <c r="AQ8" s="290" t="s">
        <v>499</v>
      </c>
      <c r="AR8" s="291" t="s">
        <v>500</v>
      </c>
    </row>
    <row r="9" spans="1:46" x14ac:dyDescent="0.15">
      <c r="A9" s="277"/>
      <c r="B9" s="273"/>
      <c r="C9" s="273"/>
      <c r="D9" s="273"/>
      <c r="E9" s="273"/>
      <c r="F9" s="273"/>
      <c r="G9" s="273"/>
      <c r="H9" s="273"/>
      <c r="I9" s="273"/>
      <c r="J9" s="273"/>
      <c r="K9" s="273"/>
      <c r="L9" s="273"/>
      <c r="M9" s="273"/>
      <c r="N9" s="273"/>
      <c r="O9" s="273"/>
      <c r="P9" s="273"/>
      <c r="Q9" s="273"/>
      <c r="R9" s="273"/>
      <c r="S9" s="273"/>
      <c r="T9" s="273"/>
      <c r="U9" s="273"/>
      <c r="V9" s="273"/>
      <c r="W9" s="273"/>
      <c r="X9" s="273"/>
      <c r="Y9" s="273"/>
      <c r="Z9" s="273"/>
      <c r="AA9" s="273"/>
      <c r="AB9" s="273"/>
      <c r="AC9" s="273"/>
      <c r="AD9" s="273"/>
      <c r="AE9" s="273"/>
      <c r="AF9" s="273"/>
      <c r="AG9" s="273"/>
      <c r="AH9" s="273"/>
      <c r="AI9" s="273"/>
      <c r="AJ9" s="273"/>
      <c r="AK9" s="1191" t="s">
        <v>501</v>
      </c>
      <c r="AL9" s="1192"/>
      <c r="AM9" s="1192"/>
      <c r="AN9" s="1193"/>
      <c r="AO9" s="292">
        <v>394142</v>
      </c>
      <c r="AP9" s="292">
        <v>299046</v>
      </c>
      <c r="AQ9" s="293">
        <v>189734</v>
      </c>
      <c r="AR9" s="294">
        <v>57.6</v>
      </c>
    </row>
    <row r="10" spans="1:46" x14ac:dyDescent="0.15">
      <c r="A10" s="277"/>
      <c r="B10" s="273"/>
      <c r="C10" s="273"/>
      <c r="D10" s="273"/>
      <c r="E10" s="273"/>
      <c r="F10" s="273"/>
      <c r="G10" s="273"/>
      <c r="H10" s="273"/>
      <c r="I10" s="273"/>
      <c r="J10" s="273"/>
      <c r="K10" s="273"/>
      <c r="L10" s="273"/>
      <c r="M10" s="273"/>
      <c r="N10" s="273"/>
      <c r="O10" s="273"/>
      <c r="P10" s="273"/>
      <c r="Q10" s="273"/>
      <c r="R10" s="273"/>
      <c r="S10" s="273"/>
      <c r="T10" s="273"/>
      <c r="U10" s="273"/>
      <c r="V10" s="273"/>
      <c r="W10" s="273"/>
      <c r="X10" s="273"/>
      <c r="Y10" s="273"/>
      <c r="Z10" s="273"/>
      <c r="AA10" s="273"/>
      <c r="AB10" s="273"/>
      <c r="AC10" s="273"/>
      <c r="AD10" s="273"/>
      <c r="AE10" s="273"/>
      <c r="AF10" s="273"/>
      <c r="AG10" s="273"/>
      <c r="AH10" s="273"/>
      <c r="AI10" s="273"/>
      <c r="AJ10" s="273"/>
      <c r="AK10" s="1191" t="s">
        <v>502</v>
      </c>
      <c r="AL10" s="1192"/>
      <c r="AM10" s="1192"/>
      <c r="AN10" s="1193"/>
      <c r="AO10" s="295">
        <v>24633</v>
      </c>
      <c r="AP10" s="295">
        <v>18690</v>
      </c>
      <c r="AQ10" s="296">
        <v>22180</v>
      </c>
      <c r="AR10" s="297">
        <v>-15.7</v>
      </c>
    </row>
    <row r="11" spans="1:46" ht="13.5" customHeight="1" x14ac:dyDescent="0.15">
      <c r="A11" s="277"/>
      <c r="B11" s="273"/>
      <c r="C11" s="273"/>
      <c r="D11" s="273"/>
      <c r="E11" s="273"/>
      <c r="F11" s="273"/>
      <c r="G11" s="273"/>
      <c r="H11" s="273"/>
      <c r="I11" s="273"/>
      <c r="J11" s="273"/>
      <c r="K11" s="273"/>
      <c r="L11" s="273"/>
      <c r="M11" s="273"/>
      <c r="N11" s="273"/>
      <c r="O11" s="273"/>
      <c r="P11" s="273"/>
      <c r="Q11" s="273"/>
      <c r="R11" s="273"/>
      <c r="S11" s="273"/>
      <c r="T11" s="273"/>
      <c r="U11" s="273"/>
      <c r="V11" s="273"/>
      <c r="W11" s="273"/>
      <c r="X11" s="273"/>
      <c r="Y11" s="273"/>
      <c r="Z11" s="273"/>
      <c r="AA11" s="273"/>
      <c r="AB11" s="273"/>
      <c r="AC11" s="273"/>
      <c r="AD11" s="273"/>
      <c r="AE11" s="273"/>
      <c r="AF11" s="273"/>
      <c r="AG11" s="273"/>
      <c r="AH11" s="273"/>
      <c r="AI11" s="273"/>
      <c r="AJ11" s="273"/>
      <c r="AK11" s="1191" t="s">
        <v>503</v>
      </c>
      <c r="AL11" s="1192"/>
      <c r="AM11" s="1192"/>
      <c r="AN11" s="1193"/>
      <c r="AO11" s="295">
        <v>41903</v>
      </c>
      <c r="AP11" s="295">
        <v>31793</v>
      </c>
      <c r="AQ11" s="296">
        <v>28692</v>
      </c>
      <c r="AR11" s="297">
        <v>10.8</v>
      </c>
    </row>
    <row r="12" spans="1:46" ht="13.5" customHeight="1" x14ac:dyDescent="0.15">
      <c r="A12" s="277"/>
      <c r="B12" s="273"/>
      <c r="C12" s="273"/>
      <c r="D12" s="273"/>
      <c r="E12" s="273"/>
      <c r="F12" s="273"/>
      <c r="G12" s="273"/>
      <c r="H12" s="273"/>
      <c r="I12" s="273"/>
      <c r="J12" s="273"/>
      <c r="K12" s="273"/>
      <c r="L12" s="273"/>
      <c r="M12" s="273"/>
      <c r="N12" s="273"/>
      <c r="O12" s="273"/>
      <c r="P12" s="273"/>
      <c r="Q12" s="273"/>
      <c r="R12" s="273"/>
      <c r="S12" s="273"/>
      <c r="T12" s="273"/>
      <c r="U12" s="273"/>
      <c r="V12" s="273"/>
      <c r="W12" s="273"/>
      <c r="X12" s="273"/>
      <c r="Y12" s="273"/>
      <c r="Z12" s="273"/>
      <c r="AA12" s="273"/>
      <c r="AB12" s="273"/>
      <c r="AC12" s="273"/>
      <c r="AD12" s="273"/>
      <c r="AE12" s="273"/>
      <c r="AF12" s="273"/>
      <c r="AG12" s="273"/>
      <c r="AH12" s="273"/>
      <c r="AI12" s="273"/>
      <c r="AJ12" s="273"/>
      <c r="AK12" s="1191" t="s">
        <v>504</v>
      </c>
      <c r="AL12" s="1192"/>
      <c r="AM12" s="1192"/>
      <c r="AN12" s="1193"/>
      <c r="AO12" s="295" t="s">
        <v>505</v>
      </c>
      <c r="AP12" s="295" t="s">
        <v>505</v>
      </c>
      <c r="AQ12" s="296">
        <v>4806</v>
      </c>
      <c r="AR12" s="297" t="s">
        <v>505</v>
      </c>
    </row>
    <row r="13" spans="1:46" ht="13.5" customHeight="1" x14ac:dyDescent="0.15">
      <c r="A13" s="277"/>
      <c r="B13" s="273"/>
      <c r="C13" s="273"/>
      <c r="D13" s="273"/>
      <c r="E13" s="273"/>
      <c r="F13" s="273"/>
      <c r="G13" s="273"/>
      <c r="H13" s="273"/>
      <c r="I13" s="273"/>
      <c r="J13" s="273"/>
      <c r="K13" s="273"/>
      <c r="L13" s="273"/>
      <c r="M13" s="273"/>
      <c r="N13" s="273"/>
      <c r="O13" s="273"/>
      <c r="P13" s="273"/>
      <c r="Q13" s="273"/>
      <c r="R13" s="273"/>
      <c r="S13" s="273"/>
      <c r="T13" s="273"/>
      <c r="U13" s="273"/>
      <c r="V13" s="273"/>
      <c r="W13" s="273"/>
      <c r="X13" s="273"/>
      <c r="Y13" s="273"/>
      <c r="Z13" s="273"/>
      <c r="AA13" s="273"/>
      <c r="AB13" s="273"/>
      <c r="AC13" s="273"/>
      <c r="AD13" s="273"/>
      <c r="AE13" s="273"/>
      <c r="AF13" s="273"/>
      <c r="AG13" s="273"/>
      <c r="AH13" s="273"/>
      <c r="AI13" s="273"/>
      <c r="AJ13" s="273"/>
      <c r="AK13" s="1191" t="s">
        <v>506</v>
      </c>
      <c r="AL13" s="1192"/>
      <c r="AM13" s="1192"/>
      <c r="AN13" s="1193"/>
      <c r="AO13" s="295" t="s">
        <v>505</v>
      </c>
      <c r="AP13" s="295" t="s">
        <v>505</v>
      </c>
      <c r="AQ13" s="296" t="s">
        <v>505</v>
      </c>
      <c r="AR13" s="297" t="s">
        <v>505</v>
      </c>
    </row>
    <row r="14" spans="1:46" ht="13.5" customHeight="1" x14ac:dyDescent="0.15">
      <c r="A14" s="277"/>
      <c r="B14" s="273"/>
      <c r="C14" s="273"/>
      <c r="D14" s="273"/>
      <c r="E14" s="273"/>
      <c r="F14" s="273"/>
      <c r="G14" s="273"/>
      <c r="H14" s="273"/>
      <c r="I14" s="273"/>
      <c r="J14" s="273"/>
      <c r="K14" s="273"/>
      <c r="L14" s="273"/>
      <c r="M14" s="273"/>
      <c r="N14" s="273"/>
      <c r="O14" s="273"/>
      <c r="P14" s="273"/>
      <c r="Q14" s="273"/>
      <c r="R14" s="273"/>
      <c r="S14" s="273"/>
      <c r="T14" s="273"/>
      <c r="U14" s="273"/>
      <c r="V14" s="273"/>
      <c r="W14" s="273"/>
      <c r="X14" s="273"/>
      <c r="Y14" s="273"/>
      <c r="Z14" s="273"/>
      <c r="AA14" s="273"/>
      <c r="AB14" s="273"/>
      <c r="AC14" s="273"/>
      <c r="AD14" s="273"/>
      <c r="AE14" s="273"/>
      <c r="AF14" s="273"/>
      <c r="AG14" s="273"/>
      <c r="AH14" s="273"/>
      <c r="AI14" s="273"/>
      <c r="AJ14" s="273"/>
      <c r="AK14" s="1191" t="s">
        <v>507</v>
      </c>
      <c r="AL14" s="1192"/>
      <c r="AM14" s="1192"/>
      <c r="AN14" s="1193"/>
      <c r="AO14" s="295">
        <v>4855</v>
      </c>
      <c r="AP14" s="295">
        <v>3684</v>
      </c>
      <c r="AQ14" s="296">
        <v>8976</v>
      </c>
      <c r="AR14" s="297">
        <v>-59</v>
      </c>
    </row>
    <row r="15" spans="1:46" ht="13.5" customHeight="1" x14ac:dyDescent="0.15">
      <c r="A15" s="277"/>
      <c r="B15" s="273"/>
      <c r="C15" s="273"/>
      <c r="D15" s="273"/>
      <c r="E15" s="273"/>
      <c r="F15" s="273"/>
      <c r="G15" s="273"/>
      <c r="H15" s="273"/>
      <c r="I15" s="273"/>
      <c r="J15" s="273"/>
      <c r="K15" s="273"/>
      <c r="L15" s="273"/>
      <c r="M15" s="273"/>
      <c r="N15" s="273"/>
      <c r="O15" s="273"/>
      <c r="P15" s="273"/>
      <c r="Q15" s="273"/>
      <c r="R15" s="273"/>
      <c r="S15" s="273"/>
      <c r="T15" s="273"/>
      <c r="U15" s="273"/>
      <c r="V15" s="273"/>
      <c r="W15" s="273"/>
      <c r="X15" s="273"/>
      <c r="Y15" s="273"/>
      <c r="Z15" s="273"/>
      <c r="AA15" s="273"/>
      <c r="AB15" s="273"/>
      <c r="AC15" s="273"/>
      <c r="AD15" s="273"/>
      <c r="AE15" s="273"/>
      <c r="AF15" s="273"/>
      <c r="AG15" s="273"/>
      <c r="AH15" s="273"/>
      <c r="AI15" s="273"/>
      <c r="AJ15" s="273"/>
      <c r="AK15" s="1191" t="s">
        <v>508</v>
      </c>
      <c r="AL15" s="1192"/>
      <c r="AM15" s="1192"/>
      <c r="AN15" s="1193"/>
      <c r="AO15" s="295" t="s">
        <v>505</v>
      </c>
      <c r="AP15" s="295" t="s">
        <v>505</v>
      </c>
      <c r="AQ15" s="296">
        <v>4161</v>
      </c>
      <c r="AR15" s="297" t="s">
        <v>505</v>
      </c>
    </row>
    <row r="16" spans="1:46" x14ac:dyDescent="0.15">
      <c r="A16" s="277"/>
      <c r="B16" s="273"/>
      <c r="C16" s="273"/>
      <c r="D16" s="273"/>
      <c r="E16" s="273"/>
      <c r="F16" s="273"/>
      <c r="G16" s="273"/>
      <c r="H16" s="273"/>
      <c r="I16" s="273"/>
      <c r="J16" s="273"/>
      <c r="K16" s="273"/>
      <c r="L16" s="273"/>
      <c r="M16" s="273"/>
      <c r="N16" s="273"/>
      <c r="O16" s="273"/>
      <c r="P16" s="273"/>
      <c r="Q16" s="273"/>
      <c r="R16" s="273"/>
      <c r="S16" s="273"/>
      <c r="T16" s="273"/>
      <c r="U16" s="273"/>
      <c r="V16" s="273"/>
      <c r="W16" s="273"/>
      <c r="X16" s="273"/>
      <c r="Y16" s="273"/>
      <c r="Z16" s="273"/>
      <c r="AA16" s="273"/>
      <c r="AB16" s="273"/>
      <c r="AC16" s="273"/>
      <c r="AD16" s="273"/>
      <c r="AE16" s="273"/>
      <c r="AF16" s="273"/>
      <c r="AG16" s="273"/>
      <c r="AH16" s="273"/>
      <c r="AI16" s="273"/>
      <c r="AJ16" s="273"/>
      <c r="AK16" s="1194" t="s">
        <v>509</v>
      </c>
      <c r="AL16" s="1195"/>
      <c r="AM16" s="1195"/>
      <c r="AN16" s="1196"/>
      <c r="AO16" s="295">
        <v>-35204</v>
      </c>
      <c r="AP16" s="295">
        <v>-26710</v>
      </c>
      <c r="AQ16" s="296">
        <v>-17989</v>
      </c>
      <c r="AR16" s="297">
        <v>48.5</v>
      </c>
    </row>
    <row r="17" spans="1:46" x14ac:dyDescent="0.15">
      <c r="A17" s="277"/>
      <c r="B17" s="273"/>
      <c r="C17" s="273"/>
      <c r="D17" s="273"/>
      <c r="E17" s="273"/>
      <c r="F17" s="273"/>
      <c r="G17" s="273"/>
      <c r="H17" s="273"/>
      <c r="I17" s="273"/>
      <c r="J17" s="273"/>
      <c r="K17" s="273"/>
      <c r="L17" s="273"/>
      <c r="M17" s="273"/>
      <c r="N17" s="273"/>
      <c r="O17" s="273"/>
      <c r="P17" s="273"/>
      <c r="Q17" s="273"/>
      <c r="R17" s="273"/>
      <c r="S17" s="273"/>
      <c r="T17" s="273"/>
      <c r="U17" s="273"/>
      <c r="V17" s="273"/>
      <c r="W17" s="273"/>
      <c r="X17" s="273"/>
      <c r="Y17" s="273"/>
      <c r="Z17" s="273"/>
      <c r="AA17" s="273"/>
      <c r="AB17" s="273"/>
      <c r="AC17" s="273"/>
      <c r="AD17" s="273"/>
      <c r="AE17" s="273"/>
      <c r="AF17" s="273"/>
      <c r="AG17" s="273"/>
      <c r="AH17" s="273"/>
      <c r="AI17" s="273"/>
      <c r="AJ17" s="273"/>
      <c r="AK17" s="1194" t="s">
        <v>183</v>
      </c>
      <c r="AL17" s="1195"/>
      <c r="AM17" s="1195"/>
      <c r="AN17" s="1196"/>
      <c r="AO17" s="295">
        <v>430329</v>
      </c>
      <c r="AP17" s="295">
        <v>326502</v>
      </c>
      <c r="AQ17" s="296">
        <v>240560</v>
      </c>
      <c r="AR17" s="297">
        <v>35.700000000000003</v>
      </c>
    </row>
    <row r="18" spans="1:46" x14ac:dyDescent="0.15">
      <c r="A18" s="277"/>
      <c r="B18" s="273"/>
      <c r="C18" s="273"/>
      <c r="D18" s="273"/>
      <c r="E18" s="273"/>
      <c r="F18" s="273"/>
      <c r="G18" s="273"/>
      <c r="H18" s="273"/>
      <c r="I18" s="273"/>
      <c r="J18" s="273"/>
      <c r="K18" s="273"/>
      <c r="L18" s="273"/>
      <c r="M18" s="273"/>
      <c r="N18" s="273"/>
      <c r="O18" s="273"/>
      <c r="P18" s="273"/>
      <c r="Q18" s="273"/>
      <c r="R18" s="273"/>
      <c r="S18" s="273"/>
      <c r="T18" s="273"/>
      <c r="U18" s="273"/>
      <c r="V18" s="273"/>
      <c r="W18" s="273"/>
      <c r="X18" s="273"/>
      <c r="Y18" s="273"/>
      <c r="Z18" s="273"/>
      <c r="AA18" s="273"/>
      <c r="AB18" s="273"/>
      <c r="AC18" s="273"/>
      <c r="AD18" s="273"/>
      <c r="AE18" s="273"/>
      <c r="AF18" s="273"/>
      <c r="AG18" s="273"/>
      <c r="AH18" s="273"/>
      <c r="AI18" s="273"/>
      <c r="AJ18" s="273"/>
      <c r="AK18" s="273"/>
      <c r="AL18" s="273"/>
      <c r="AM18" s="273"/>
      <c r="AN18" s="273"/>
      <c r="AO18" s="273"/>
      <c r="AP18" s="273"/>
      <c r="AQ18" s="298"/>
      <c r="AR18" s="298"/>
    </row>
    <row r="19" spans="1:46" x14ac:dyDescent="0.15">
      <c r="A19" s="277"/>
      <c r="B19" s="273"/>
      <c r="C19" s="273"/>
      <c r="D19" s="273"/>
      <c r="E19" s="273"/>
      <c r="F19" s="273"/>
      <c r="G19" s="273"/>
      <c r="H19" s="273"/>
      <c r="I19" s="273"/>
      <c r="J19" s="273"/>
      <c r="K19" s="273"/>
      <c r="L19" s="273"/>
      <c r="M19" s="273"/>
      <c r="N19" s="273"/>
      <c r="O19" s="273"/>
      <c r="P19" s="273"/>
      <c r="Q19" s="273"/>
      <c r="R19" s="273"/>
      <c r="S19" s="273"/>
      <c r="T19" s="273"/>
      <c r="U19" s="273"/>
      <c r="V19" s="273"/>
      <c r="W19" s="273"/>
      <c r="X19" s="273"/>
      <c r="Y19" s="273"/>
      <c r="Z19" s="273"/>
      <c r="AA19" s="273"/>
      <c r="AB19" s="273"/>
      <c r="AC19" s="273"/>
      <c r="AD19" s="273"/>
      <c r="AE19" s="273"/>
      <c r="AF19" s="273"/>
      <c r="AG19" s="273"/>
      <c r="AH19" s="273"/>
      <c r="AI19" s="273"/>
      <c r="AJ19" s="273"/>
      <c r="AK19" s="273" t="s">
        <v>510</v>
      </c>
      <c r="AL19" s="273"/>
      <c r="AM19" s="273"/>
      <c r="AN19" s="273"/>
      <c r="AO19" s="273"/>
      <c r="AP19" s="273"/>
      <c r="AQ19" s="273"/>
      <c r="AR19" s="273"/>
    </row>
    <row r="20" spans="1:46" x14ac:dyDescent="0.15">
      <c r="A20" s="277"/>
      <c r="B20" s="273"/>
      <c r="C20" s="273"/>
      <c r="D20" s="273"/>
      <c r="E20" s="273"/>
      <c r="F20" s="273"/>
      <c r="G20" s="273"/>
      <c r="H20" s="273"/>
      <c r="I20" s="273"/>
      <c r="J20" s="273"/>
      <c r="K20" s="273"/>
      <c r="L20" s="273"/>
      <c r="M20" s="273"/>
      <c r="N20" s="273"/>
      <c r="O20" s="273"/>
      <c r="P20" s="273"/>
      <c r="Q20" s="273"/>
      <c r="R20" s="273"/>
      <c r="S20" s="273"/>
      <c r="T20" s="273"/>
      <c r="U20" s="273"/>
      <c r="V20" s="273"/>
      <c r="W20" s="273"/>
      <c r="X20" s="273"/>
      <c r="Y20" s="273"/>
      <c r="Z20" s="273"/>
      <c r="AA20" s="273"/>
      <c r="AB20" s="273"/>
      <c r="AC20" s="273"/>
      <c r="AD20" s="273"/>
      <c r="AE20" s="273"/>
      <c r="AF20" s="273"/>
      <c r="AG20" s="273"/>
      <c r="AH20" s="273"/>
      <c r="AI20" s="273"/>
      <c r="AJ20" s="273"/>
      <c r="AK20" s="299"/>
      <c r="AL20" s="300"/>
      <c r="AM20" s="300"/>
      <c r="AN20" s="301"/>
      <c r="AO20" s="302" t="s">
        <v>511</v>
      </c>
      <c r="AP20" s="303" t="s">
        <v>512</v>
      </c>
      <c r="AQ20" s="304" t="s">
        <v>513</v>
      </c>
      <c r="AR20" s="305"/>
    </row>
    <row r="21" spans="1:46" s="311" customFormat="1" x14ac:dyDescent="0.15">
      <c r="A21" s="306"/>
      <c r="B21" s="278"/>
      <c r="C21" s="278"/>
      <c r="D21" s="278"/>
      <c r="E21" s="278"/>
      <c r="F21" s="278"/>
      <c r="G21" s="278"/>
      <c r="H21" s="278"/>
      <c r="I21" s="278"/>
      <c r="J21" s="278"/>
      <c r="K21" s="278"/>
      <c r="L21" s="278"/>
      <c r="M21" s="278"/>
      <c r="N21" s="278"/>
      <c r="O21" s="278"/>
      <c r="P21" s="278"/>
      <c r="Q21" s="278"/>
      <c r="R21" s="278"/>
      <c r="S21" s="278"/>
      <c r="T21" s="278"/>
      <c r="U21" s="278"/>
      <c r="V21" s="278"/>
      <c r="W21" s="278"/>
      <c r="X21" s="278"/>
      <c r="Y21" s="278"/>
      <c r="Z21" s="278"/>
      <c r="AA21" s="278"/>
      <c r="AB21" s="278"/>
      <c r="AC21" s="278"/>
      <c r="AD21" s="278"/>
      <c r="AE21" s="278"/>
      <c r="AF21" s="278"/>
      <c r="AG21" s="278"/>
      <c r="AH21" s="278"/>
      <c r="AI21" s="278"/>
      <c r="AJ21" s="278"/>
      <c r="AK21" s="1186" t="s">
        <v>514</v>
      </c>
      <c r="AL21" s="1187"/>
      <c r="AM21" s="1187"/>
      <c r="AN21" s="1188"/>
      <c r="AO21" s="307">
        <v>31.11</v>
      </c>
      <c r="AP21" s="308">
        <v>21.65</v>
      </c>
      <c r="AQ21" s="309">
        <v>9.4600000000000009</v>
      </c>
      <c r="AR21" s="278"/>
      <c r="AS21" s="310"/>
      <c r="AT21" s="306"/>
    </row>
    <row r="22" spans="1:46" s="311" customFormat="1" x14ac:dyDescent="0.15">
      <c r="A22" s="306"/>
      <c r="B22" s="278"/>
      <c r="C22" s="278"/>
      <c r="D22" s="278"/>
      <c r="E22" s="278"/>
      <c r="F22" s="278"/>
      <c r="G22" s="278"/>
      <c r="H22" s="278"/>
      <c r="I22" s="278"/>
      <c r="J22" s="278"/>
      <c r="K22" s="278"/>
      <c r="L22" s="278"/>
      <c r="M22" s="278"/>
      <c r="N22" s="278"/>
      <c r="O22" s="278"/>
      <c r="P22" s="278"/>
      <c r="Q22" s="278"/>
      <c r="R22" s="278"/>
      <c r="S22" s="278"/>
      <c r="T22" s="278"/>
      <c r="U22" s="278"/>
      <c r="V22" s="278"/>
      <c r="W22" s="278"/>
      <c r="X22" s="278"/>
      <c r="Y22" s="278"/>
      <c r="Z22" s="278"/>
      <c r="AA22" s="278"/>
      <c r="AB22" s="278"/>
      <c r="AC22" s="278"/>
      <c r="AD22" s="278"/>
      <c r="AE22" s="278"/>
      <c r="AF22" s="278"/>
      <c r="AG22" s="278"/>
      <c r="AH22" s="278"/>
      <c r="AI22" s="278"/>
      <c r="AJ22" s="278"/>
      <c r="AK22" s="1186" t="s">
        <v>515</v>
      </c>
      <c r="AL22" s="1187"/>
      <c r="AM22" s="1187"/>
      <c r="AN22" s="1188"/>
      <c r="AO22" s="312">
        <v>97</v>
      </c>
      <c r="AP22" s="313">
        <v>95.4</v>
      </c>
      <c r="AQ22" s="314">
        <v>1.6</v>
      </c>
      <c r="AR22" s="298"/>
      <c r="AS22" s="310"/>
      <c r="AT22" s="306"/>
    </row>
    <row r="23" spans="1:46" s="311" customFormat="1" x14ac:dyDescent="0.15">
      <c r="A23" s="306"/>
      <c r="B23" s="278"/>
      <c r="C23" s="278"/>
      <c r="D23" s="278"/>
      <c r="E23" s="278"/>
      <c r="F23" s="278"/>
      <c r="G23" s="278"/>
      <c r="H23" s="278"/>
      <c r="I23" s="278"/>
      <c r="J23" s="278"/>
      <c r="K23" s="278"/>
      <c r="L23" s="278"/>
      <c r="M23" s="278"/>
      <c r="N23" s="278"/>
      <c r="O23" s="278"/>
      <c r="P23" s="278"/>
      <c r="Q23" s="278"/>
      <c r="R23" s="278"/>
      <c r="S23" s="278"/>
      <c r="T23" s="278"/>
      <c r="U23" s="278"/>
      <c r="V23" s="278"/>
      <c r="W23" s="278"/>
      <c r="X23" s="278"/>
      <c r="Y23" s="278"/>
      <c r="Z23" s="278"/>
      <c r="AA23" s="278"/>
      <c r="AB23" s="278"/>
      <c r="AC23" s="278"/>
      <c r="AD23" s="278"/>
      <c r="AE23" s="278"/>
      <c r="AF23" s="278"/>
      <c r="AG23" s="278"/>
      <c r="AH23" s="278"/>
      <c r="AI23" s="278"/>
      <c r="AJ23" s="278"/>
      <c r="AK23" s="278"/>
      <c r="AL23" s="278"/>
      <c r="AM23" s="278"/>
      <c r="AN23" s="278"/>
      <c r="AO23" s="278"/>
      <c r="AP23" s="298"/>
      <c r="AQ23" s="298"/>
      <c r="AR23" s="298"/>
      <c r="AS23" s="310"/>
      <c r="AT23" s="306"/>
    </row>
    <row r="24" spans="1:46" s="311" customFormat="1" x14ac:dyDescent="0.15">
      <c r="A24" s="306"/>
      <c r="B24" s="278"/>
      <c r="C24" s="278"/>
      <c r="D24" s="278"/>
      <c r="E24" s="278"/>
      <c r="F24" s="278"/>
      <c r="G24" s="278"/>
      <c r="H24" s="278"/>
      <c r="I24" s="278"/>
      <c r="J24" s="278"/>
      <c r="K24" s="278"/>
      <c r="L24" s="278"/>
      <c r="M24" s="278"/>
      <c r="N24" s="278"/>
      <c r="O24" s="278"/>
      <c r="P24" s="278"/>
      <c r="Q24" s="278"/>
      <c r="R24" s="278"/>
      <c r="S24" s="278"/>
      <c r="T24" s="278"/>
      <c r="U24" s="278"/>
      <c r="V24" s="278"/>
      <c r="W24" s="278"/>
      <c r="X24" s="278"/>
      <c r="Y24" s="278"/>
      <c r="Z24" s="278"/>
      <c r="AA24" s="278"/>
      <c r="AB24" s="278"/>
      <c r="AC24" s="278"/>
      <c r="AD24" s="278"/>
      <c r="AE24" s="278"/>
      <c r="AF24" s="278"/>
      <c r="AG24" s="278"/>
      <c r="AH24" s="278"/>
      <c r="AI24" s="278"/>
      <c r="AJ24" s="278"/>
      <c r="AK24" s="278"/>
      <c r="AL24" s="278"/>
      <c r="AM24" s="278"/>
      <c r="AN24" s="278"/>
      <c r="AO24" s="278"/>
      <c r="AP24" s="298"/>
      <c r="AQ24" s="298"/>
      <c r="AR24" s="298"/>
      <c r="AS24" s="310"/>
      <c r="AT24" s="306"/>
    </row>
    <row r="25" spans="1:46" s="311" customFormat="1" x14ac:dyDescent="0.15">
      <c r="A25" s="315"/>
      <c r="B25" s="316"/>
      <c r="C25" s="316"/>
      <c r="D25" s="316"/>
      <c r="E25" s="316"/>
      <c r="F25" s="316"/>
      <c r="G25" s="316"/>
      <c r="H25" s="316"/>
      <c r="I25" s="316"/>
      <c r="J25" s="316"/>
      <c r="K25" s="316"/>
      <c r="L25" s="316"/>
      <c r="M25" s="316"/>
      <c r="N25" s="316"/>
      <c r="O25" s="316"/>
      <c r="P25" s="316"/>
      <c r="Q25" s="316"/>
      <c r="R25" s="316"/>
      <c r="S25" s="316"/>
      <c r="T25" s="316"/>
      <c r="U25" s="316"/>
      <c r="V25" s="316"/>
      <c r="W25" s="316"/>
      <c r="X25" s="316"/>
      <c r="Y25" s="316"/>
      <c r="Z25" s="316"/>
      <c r="AA25" s="316"/>
      <c r="AB25" s="316"/>
      <c r="AC25" s="316"/>
      <c r="AD25" s="316"/>
      <c r="AE25" s="316"/>
      <c r="AF25" s="316"/>
      <c r="AG25" s="316"/>
      <c r="AH25" s="316"/>
      <c r="AI25" s="316"/>
      <c r="AJ25" s="316"/>
      <c r="AK25" s="316"/>
      <c r="AL25" s="316"/>
      <c r="AM25" s="316"/>
      <c r="AN25" s="316"/>
      <c r="AO25" s="316"/>
      <c r="AP25" s="317"/>
      <c r="AQ25" s="317"/>
      <c r="AR25" s="317"/>
      <c r="AS25" s="318"/>
      <c r="AT25" s="306"/>
    </row>
    <row r="26" spans="1:46" s="311" customFormat="1" x14ac:dyDescent="0.15">
      <c r="A26" s="278" t="s">
        <v>516</v>
      </c>
      <c r="B26" s="278"/>
      <c r="C26" s="278"/>
      <c r="D26" s="278"/>
      <c r="E26" s="278"/>
      <c r="F26" s="278"/>
      <c r="G26" s="278"/>
      <c r="H26" s="278"/>
      <c r="I26" s="278"/>
      <c r="J26" s="278"/>
      <c r="K26" s="278"/>
      <c r="L26" s="278"/>
      <c r="M26" s="278"/>
      <c r="N26" s="278"/>
      <c r="O26" s="278"/>
      <c r="P26" s="278"/>
      <c r="Q26" s="278"/>
      <c r="R26" s="278"/>
      <c r="S26" s="278"/>
      <c r="T26" s="278"/>
      <c r="U26" s="278"/>
      <c r="V26" s="278"/>
      <c r="W26" s="278"/>
      <c r="X26" s="278"/>
      <c r="Y26" s="278"/>
      <c r="Z26" s="278"/>
      <c r="AA26" s="278"/>
      <c r="AB26" s="278"/>
      <c r="AC26" s="278"/>
      <c r="AD26" s="278"/>
      <c r="AE26" s="278"/>
      <c r="AF26" s="278"/>
      <c r="AG26" s="278"/>
      <c r="AH26" s="278"/>
      <c r="AI26" s="278"/>
      <c r="AJ26" s="278"/>
      <c r="AK26" s="278"/>
      <c r="AL26" s="278"/>
      <c r="AM26" s="278"/>
      <c r="AN26" s="278"/>
      <c r="AO26" s="278"/>
      <c r="AP26" s="298"/>
      <c r="AQ26" s="298"/>
      <c r="AR26" s="298"/>
      <c r="AS26" s="278"/>
      <c r="AT26" s="278"/>
    </row>
    <row r="27" spans="1:46" x14ac:dyDescent="0.15">
      <c r="A27" s="319" t="s">
        <v>517</v>
      </c>
      <c r="AO27" s="273"/>
      <c r="AP27" s="273"/>
      <c r="AQ27" s="273"/>
      <c r="AR27" s="273"/>
      <c r="AS27" s="273"/>
      <c r="AT27" s="273"/>
    </row>
    <row r="28" spans="1:46" ht="17.25" x14ac:dyDescent="0.15">
      <c r="A28" s="274" t="s">
        <v>518</v>
      </c>
      <c r="B28" s="275"/>
      <c r="C28" s="275"/>
      <c r="D28" s="275"/>
      <c r="E28" s="275"/>
      <c r="F28" s="275"/>
      <c r="G28" s="275"/>
      <c r="H28" s="275"/>
      <c r="I28" s="275"/>
      <c r="J28" s="275"/>
      <c r="K28" s="275"/>
      <c r="L28" s="275"/>
      <c r="M28" s="275"/>
      <c r="N28" s="275"/>
      <c r="O28" s="275"/>
      <c r="P28" s="275"/>
      <c r="Q28" s="275"/>
      <c r="R28" s="275"/>
      <c r="S28" s="275"/>
      <c r="T28" s="275"/>
      <c r="U28" s="275"/>
      <c r="V28" s="275"/>
      <c r="W28" s="275"/>
      <c r="X28" s="275"/>
      <c r="Y28" s="275"/>
      <c r="Z28" s="275"/>
      <c r="AA28" s="275"/>
      <c r="AB28" s="275"/>
      <c r="AC28" s="275"/>
      <c r="AD28" s="275"/>
      <c r="AE28" s="275"/>
      <c r="AF28" s="275"/>
      <c r="AG28" s="275"/>
      <c r="AH28" s="275"/>
      <c r="AI28" s="275"/>
      <c r="AJ28" s="275"/>
      <c r="AK28" s="275"/>
      <c r="AL28" s="275"/>
      <c r="AM28" s="275"/>
      <c r="AN28" s="275"/>
      <c r="AO28" s="275"/>
      <c r="AP28" s="275"/>
      <c r="AQ28" s="275"/>
      <c r="AR28" s="275"/>
      <c r="AS28" s="320"/>
    </row>
    <row r="29" spans="1:46" x14ac:dyDescent="0.15">
      <c r="A29" s="277"/>
      <c r="B29" s="273"/>
      <c r="C29" s="273"/>
      <c r="D29" s="273"/>
      <c r="E29" s="273"/>
      <c r="F29" s="273"/>
      <c r="G29" s="273"/>
      <c r="H29" s="273"/>
      <c r="I29" s="273"/>
      <c r="J29" s="273"/>
      <c r="K29" s="273"/>
      <c r="L29" s="273"/>
      <c r="M29" s="273"/>
      <c r="N29" s="273"/>
      <c r="O29" s="273"/>
      <c r="P29" s="273"/>
      <c r="Q29" s="273"/>
      <c r="R29" s="273"/>
      <c r="S29" s="273"/>
      <c r="T29" s="273"/>
      <c r="U29" s="273"/>
      <c r="V29" s="273"/>
      <c r="W29" s="273"/>
      <c r="X29" s="273"/>
      <c r="Y29" s="273"/>
      <c r="Z29" s="273"/>
      <c r="AA29" s="273"/>
      <c r="AB29" s="273"/>
      <c r="AC29" s="273"/>
      <c r="AD29" s="273"/>
      <c r="AE29" s="273"/>
      <c r="AF29" s="273"/>
      <c r="AG29" s="273"/>
      <c r="AH29" s="273"/>
      <c r="AI29" s="273"/>
      <c r="AJ29" s="273"/>
      <c r="AK29" s="278" t="s">
        <v>519</v>
      </c>
      <c r="AL29" s="278"/>
      <c r="AM29" s="278"/>
      <c r="AN29" s="278"/>
      <c r="AO29" s="273"/>
      <c r="AP29" s="273"/>
      <c r="AQ29" s="273"/>
      <c r="AR29" s="273"/>
      <c r="AS29" s="321"/>
    </row>
    <row r="30" spans="1:46" x14ac:dyDescent="0.15">
      <c r="A30" s="277"/>
      <c r="B30" s="273"/>
      <c r="C30" s="273"/>
      <c r="D30" s="273"/>
      <c r="E30" s="273"/>
      <c r="F30" s="273"/>
      <c r="G30" s="273"/>
      <c r="H30" s="273"/>
      <c r="I30" s="273"/>
      <c r="J30" s="273"/>
      <c r="K30" s="273"/>
      <c r="L30" s="273"/>
      <c r="M30" s="273"/>
      <c r="N30" s="273"/>
      <c r="O30" s="273"/>
      <c r="P30" s="273"/>
      <c r="Q30" s="273"/>
      <c r="R30" s="273"/>
      <c r="S30" s="273"/>
      <c r="T30" s="273"/>
      <c r="U30" s="273"/>
      <c r="V30" s="273"/>
      <c r="W30" s="273"/>
      <c r="X30" s="273"/>
      <c r="Y30" s="273"/>
      <c r="Z30" s="273"/>
      <c r="AA30" s="273"/>
      <c r="AB30" s="273"/>
      <c r="AC30" s="273"/>
      <c r="AD30" s="273"/>
      <c r="AE30" s="273"/>
      <c r="AF30" s="273"/>
      <c r="AG30" s="273"/>
      <c r="AH30" s="273"/>
      <c r="AI30" s="273"/>
      <c r="AJ30" s="273"/>
      <c r="AK30" s="280"/>
      <c r="AL30" s="281"/>
      <c r="AM30" s="281"/>
      <c r="AN30" s="282"/>
      <c r="AO30" s="1189" t="s">
        <v>496</v>
      </c>
      <c r="AP30" s="283"/>
      <c r="AQ30" s="284" t="s">
        <v>497</v>
      </c>
      <c r="AR30" s="285"/>
    </row>
    <row r="31" spans="1:46" x14ac:dyDescent="0.15">
      <c r="A31" s="277"/>
      <c r="B31" s="273"/>
      <c r="C31" s="273"/>
      <c r="D31" s="273"/>
      <c r="E31" s="273"/>
      <c r="F31" s="273"/>
      <c r="G31" s="273"/>
      <c r="H31" s="273"/>
      <c r="I31" s="273"/>
      <c r="J31" s="273"/>
      <c r="K31" s="273"/>
      <c r="L31" s="273"/>
      <c r="M31" s="273"/>
      <c r="N31" s="273"/>
      <c r="O31" s="273"/>
      <c r="P31" s="273"/>
      <c r="Q31" s="273"/>
      <c r="R31" s="273"/>
      <c r="S31" s="273"/>
      <c r="T31" s="273"/>
      <c r="U31" s="273"/>
      <c r="V31" s="273"/>
      <c r="W31" s="273"/>
      <c r="X31" s="273"/>
      <c r="Y31" s="273"/>
      <c r="Z31" s="273"/>
      <c r="AA31" s="273"/>
      <c r="AB31" s="273"/>
      <c r="AC31" s="273"/>
      <c r="AD31" s="273"/>
      <c r="AE31" s="273"/>
      <c r="AF31" s="273"/>
      <c r="AG31" s="273"/>
      <c r="AH31" s="273"/>
      <c r="AI31" s="273"/>
      <c r="AJ31" s="273"/>
      <c r="AK31" s="286"/>
      <c r="AL31" s="287"/>
      <c r="AM31" s="287"/>
      <c r="AN31" s="288"/>
      <c r="AO31" s="1190"/>
      <c r="AP31" s="289" t="s">
        <v>498</v>
      </c>
      <c r="AQ31" s="290" t="s">
        <v>499</v>
      </c>
      <c r="AR31" s="291" t="s">
        <v>500</v>
      </c>
    </row>
    <row r="32" spans="1:46" ht="27" customHeight="1" x14ac:dyDescent="0.15">
      <c r="A32" s="277"/>
      <c r="B32" s="273"/>
      <c r="C32" s="273"/>
      <c r="D32" s="273"/>
      <c r="E32" s="273"/>
      <c r="F32" s="273"/>
      <c r="G32" s="273"/>
      <c r="H32" s="273"/>
      <c r="I32" s="273"/>
      <c r="J32" s="273"/>
      <c r="K32" s="273"/>
      <c r="L32" s="273"/>
      <c r="M32" s="273"/>
      <c r="N32" s="273"/>
      <c r="O32" s="273"/>
      <c r="P32" s="273"/>
      <c r="Q32" s="273"/>
      <c r="R32" s="273"/>
      <c r="S32" s="273"/>
      <c r="T32" s="273"/>
      <c r="U32" s="273"/>
      <c r="V32" s="273"/>
      <c r="W32" s="273"/>
      <c r="X32" s="273"/>
      <c r="Y32" s="273"/>
      <c r="Z32" s="273"/>
      <c r="AA32" s="273"/>
      <c r="AB32" s="273"/>
      <c r="AC32" s="273"/>
      <c r="AD32" s="273"/>
      <c r="AE32" s="273"/>
      <c r="AF32" s="273"/>
      <c r="AG32" s="273"/>
      <c r="AH32" s="273"/>
      <c r="AI32" s="273"/>
      <c r="AJ32" s="273"/>
      <c r="AK32" s="1202" t="s">
        <v>520</v>
      </c>
      <c r="AL32" s="1203"/>
      <c r="AM32" s="1203"/>
      <c r="AN32" s="1204"/>
      <c r="AO32" s="322">
        <v>134771</v>
      </c>
      <c r="AP32" s="322">
        <v>102254</v>
      </c>
      <c r="AQ32" s="323">
        <v>139228</v>
      </c>
      <c r="AR32" s="324">
        <v>-26.6</v>
      </c>
    </row>
    <row r="33" spans="1:46" ht="13.5" customHeight="1" x14ac:dyDescent="0.15">
      <c r="A33" s="277"/>
      <c r="B33" s="273"/>
      <c r="C33" s="273"/>
      <c r="D33" s="273"/>
      <c r="E33" s="273"/>
      <c r="F33" s="273"/>
      <c r="G33" s="273"/>
      <c r="H33" s="273"/>
      <c r="I33" s="273"/>
      <c r="J33" s="273"/>
      <c r="K33" s="273"/>
      <c r="L33" s="273"/>
      <c r="M33" s="273"/>
      <c r="N33" s="273"/>
      <c r="O33" s="273"/>
      <c r="P33" s="273"/>
      <c r="Q33" s="273"/>
      <c r="R33" s="273"/>
      <c r="S33" s="273"/>
      <c r="T33" s="273"/>
      <c r="U33" s="273"/>
      <c r="V33" s="273"/>
      <c r="W33" s="273"/>
      <c r="X33" s="273"/>
      <c r="Y33" s="273"/>
      <c r="Z33" s="273"/>
      <c r="AA33" s="273"/>
      <c r="AB33" s="273"/>
      <c r="AC33" s="273"/>
      <c r="AD33" s="273"/>
      <c r="AE33" s="273"/>
      <c r="AF33" s="273"/>
      <c r="AG33" s="273"/>
      <c r="AH33" s="273"/>
      <c r="AI33" s="273"/>
      <c r="AJ33" s="273"/>
      <c r="AK33" s="1202" t="s">
        <v>521</v>
      </c>
      <c r="AL33" s="1203"/>
      <c r="AM33" s="1203"/>
      <c r="AN33" s="1204"/>
      <c r="AO33" s="322" t="s">
        <v>505</v>
      </c>
      <c r="AP33" s="322" t="s">
        <v>505</v>
      </c>
      <c r="AQ33" s="323" t="s">
        <v>505</v>
      </c>
      <c r="AR33" s="324" t="s">
        <v>505</v>
      </c>
    </row>
    <row r="34" spans="1:46" ht="27" customHeight="1" x14ac:dyDescent="0.15">
      <c r="A34" s="277"/>
      <c r="B34" s="273"/>
      <c r="C34" s="273"/>
      <c r="D34" s="273"/>
      <c r="E34" s="273"/>
      <c r="F34" s="273"/>
      <c r="G34" s="273"/>
      <c r="H34" s="273"/>
      <c r="I34" s="273"/>
      <c r="J34" s="273"/>
      <c r="K34" s="273"/>
      <c r="L34" s="273"/>
      <c r="M34" s="273"/>
      <c r="N34" s="273"/>
      <c r="O34" s="273"/>
      <c r="P34" s="273"/>
      <c r="Q34" s="273"/>
      <c r="R34" s="273"/>
      <c r="S34" s="273"/>
      <c r="T34" s="273"/>
      <c r="U34" s="273"/>
      <c r="V34" s="273"/>
      <c r="W34" s="273"/>
      <c r="X34" s="273"/>
      <c r="Y34" s="273"/>
      <c r="Z34" s="273"/>
      <c r="AA34" s="273"/>
      <c r="AB34" s="273"/>
      <c r="AC34" s="273"/>
      <c r="AD34" s="273"/>
      <c r="AE34" s="273"/>
      <c r="AF34" s="273"/>
      <c r="AG34" s="273"/>
      <c r="AH34" s="273"/>
      <c r="AI34" s="273"/>
      <c r="AJ34" s="273"/>
      <c r="AK34" s="1202" t="s">
        <v>522</v>
      </c>
      <c r="AL34" s="1203"/>
      <c r="AM34" s="1203"/>
      <c r="AN34" s="1204"/>
      <c r="AO34" s="322" t="s">
        <v>505</v>
      </c>
      <c r="AP34" s="322" t="s">
        <v>505</v>
      </c>
      <c r="AQ34" s="323">
        <v>5</v>
      </c>
      <c r="AR34" s="324" t="s">
        <v>505</v>
      </c>
    </row>
    <row r="35" spans="1:46" ht="27" customHeight="1" x14ac:dyDescent="0.15">
      <c r="A35" s="277"/>
      <c r="B35" s="273"/>
      <c r="C35" s="273"/>
      <c r="D35" s="273"/>
      <c r="E35" s="273"/>
      <c r="F35" s="273"/>
      <c r="G35" s="273"/>
      <c r="H35" s="273"/>
      <c r="I35" s="273"/>
      <c r="J35" s="273"/>
      <c r="K35" s="273"/>
      <c r="L35" s="273"/>
      <c r="M35" s="273"/>
      <c r="N35" s="273"/>
      <c r="O35" s="273"/>
      <c r="P35" s="273"/>
      <c r="Q35" s="273"/>
      <c r="R35" s="273"/>
      <c r="S35" s="273"/>
      <c r="T35" s="273"/>
      <c r="U35" s="273"/>
      <c r="V35" s="273"/>
      <c r="W35" s="273"/>
      <c r="X35" s="273"/>
      <c r="Y35" s="273"/>
      <c r="Z35" s="273"/>
      <c r="AA35" s="273"/>
      <c r="AB35" s="273"/>
      <c r="AC35" s="273"/>
      <c r="AD35" s="273"/>
      <c r="AE35" s="273"/>
      <c r="AF35" s="273"/>
      <c r="AG35" s="273"/>
      <c r="AH35" s="273"/>
      <c r="AI35" s="273"/>
      <c r="AJ35" s="273"/>
      <c r="AK35" s="1202" t="s">
        <v>523</v>
      </c>
      <c r="AL35" s="1203"/>
      <c r="AM35" s="1203"/>
      <c r="AN35" s="1204"/>
      <c r="AO35" s="322" t="s">
        <v>505</v>
      </c>
      <c r="AP35" s="322" t="s">
        <v>505</v>
      </c>
      <c r="AQ35" s="323">
        <v>32095</v>
      </c>
      <c r="AR35" s="324" t="s">
        <v>505</v>
      </c>
    </row>
    <row r="36" spans="1:46" ht="27" customHeight="1" x14ac:dyDescent="0.15">
      <c r="A36" s="277"/>
      <c r="B36" s="273"/>
      <c r="C36" s="273"/>
      <c r="D36" s="273"/>
      <c r="E36" s="273"/>
      <c r="F36" s="273"/>
      <c r="G36" s="273"/>
      <c r="H36" s="273"/>
      <c r="I36" s="273"/>
      <c r="J36" s="273"/>
      <c r="K36" s="273"/>
      <c r="L36" s="273"/>
      <c r="M36" s="273"/>
      <c r="N36" s="273"/>
      <c r="O36" s="273"/>
      <c r="P36" s="273"/>
      <c r="Q36" s="273"/>
      <c r="R36" s="273"/>
      <c r="S36" s="273"/>
      <c r="T36" s="273"/>
      <c r="U36" s="273"/>
      <c r="V36" s="273"/>
      <c r="W36" s="273"/>
      <c r="X36" s="273"/>
      <c r="Y36" s="273"/>
      <c r="Z36" s="273"/>
      <c r="AA36" s="273"/>
      <c r="AB36" s="273"/>
      <c r="AC36" s="273"/>
      <c r="AD36" s="273"/>
      <c r="AE36" s="273"/>
      <c r="AF36" s="273"/>
      <c r="AG36" s="273"/>
      <c r="AH36" s="273"/>
      <c r="AI36" s="273"/>
      <c r="AJ36" s="273"/>
      <c r="AK36" s="1202" t="s">
        <v>524</v>
      </c>
      <c r="AL36" s="1203"/>
      <c r="AM36" s="1203"/>
      <c r="AN36" s="1204"/>
      <c r="AO36" s="322">
        <v>19492</v>
      </c>
      <c r="AP36" s="322">
        <v>14789</v>
      </c>
      <c r="AQ36" s="323">
        <v>5254</v>
      </c>
      <c r="AR36" s="324">
        <v>181.5</v>
      </c>
    </row>
    <row r="37" spans="1:46" ht="13.5" customHeight="1" x14ac:dyDescent="0.15">
      <c r="A37" s="277"/>
      <c r="B37" s="273"/>
      <c r="C37" s="273"/>
      <c r="D37" s="273"/>
      <c r="E37" s="273"/>
      <c r="F37" s="273"/>
      <c r="G37" s="273"/>
      <c r="H37" s="273"/>
      <c r="I37" s="273"/>
      <c r="J37" s="273"/>
      <c r="K37" s="273"/>
      <c r="L37" s="273"/>
      <c r="M37" s="273"/>
      <c r="N37" s="273"/>
      <c r="O37" s="273"/>
      <c r="P37" s="273"/>
      <c r="Q37" s="273"/>
      <c r="R37" s="273"/>
      <c r="S37" s="273"/>
      <c r="T37" s="273"/>
      <c r="U37" s="273"/>
      <c r="V37" s="273"/>
      <c r="W37" s="273"/>
      <c r="X37" s="273"/>
      <c r="Y37" s="273"/>
      <c r="Z37" s="273"/>
      <c r="AA37" s="273"/>
      <c r="AB37" s="273"/>
      <c r="AC37" s="273"/>
      <c r="AD37" s="273"/>
      <c r="AE37" s="273"/>
      <c r="AF37" s="273"/>
      <c r="AG37" s="273"/>
      <c r="AH37" s="273"/>
      <c r="AI37" s="273"/>
      <c r="AJ37" s="273"/>
      <c r="AK37" s="1202" t="s">
        <v>525</v>
      </c>
      <c r="AL37" s="1203"/>
      <c r="AM37" s="1203"/>
      <c r="AN37" s="1204"/>
      <c r="AO37" s="322" t="s">
        <v>505</v>
      </c>
      <c r="AP37" s="322" t="s">
        <v>505</v>
      </c>
      <c r="AQ37" s="323">
        <v>1384</v>
      </c>
      <c r="AR37" s="324" t="s">
        <v>505</v>
      </c>
    </row>
    <row r="38" spans="1:46" ht="27" customHeight="1" x14ac:dyDescent="0.15">
      <c r="A38" s="277"/>
      <c r="B38" s="273"/>
      <c r="C38" s="273"/>
      <c r="D38" s="273"/>
      <c r="E38" s="273"/>
      <c r="F38" s="273"/>
      <c r="G38" s="273"/>
      <c r="H38" s="273"/>
      <c r="I38" s="273"/>
      <c r="J38" s="273"/>
      <c r="K38" s="273"/>
      <c r="L38" s="273"/>
      <c r="M38" s="273"/>
      <c r="N38" s="273"/>
      <c r="O38" s="273"/>
      <c r="P38" s="273"/>
      <c r="Q38" s="273"/>
      <c r="R38" s="273"/>
      <c r="S38" s="273"/>
      <c r="T38" s="273"/>
      <c r="U38" s="273"/>
      <c r="V38" s="273"/>
      <c r="W38" s="273"/>
      <c r="X38" s="273"/>
      <c r="Y38" s="273"/>
      <c r="Z38" s="273"/>
      <c r="AA38" s="273"/>
      <c r="AB38" s="273"/>
      <c r="AC38" s="273"/>
      <c r="AD38" s="273"/>
      <c r="AE38" s="273"/>
      <c r="AF38" s="273"/>
      <c r="AG38" s="273"/>
      <c r="AH38" s="273"/>
      <c r="AI38" s="273"/>
      <c r="AJ38" s="273"/>
      <c r="AK38" s="1205" t="s">
        <v>526</v>
      </c>
      <c r="AL38" s="1206"/>
      <c r="AM38" s="1206"/>
      <c r="AN38" s="1207"/>
      <c r="AO38" s="325" t="s">
        <v>505</v>
      </c>
      <c r="AP38" s="325" t="s">
        <v>505</v>
      </c>
      <c r="AQ38" s="326">
        <v>32</v>
      </c>
      <c r="AR38" s="314" t="s">
        <v>505</v>
      </c>
      <c r="AS38" s="321"/>
    </row>
    <row r="39" spans="1:46" x14ac:dyDescent="0.15">
      <c r="A39" s="277"/>
      <c r="B39" s="273"/>
      <c r="C39" s="273"/>
      <c r="D39" s="273"/>
      <c r="E39" s="273"/>
      <c r="F39" s="273"/>
      <c r="G39" s="273"/>
      <c r="H39" s="273"/>
      <c r="I39" s="273"/>
      <c r="J39" s="273"/>
      <c r="K39" s="273"/>
      <c r="L39" s="273"/>
      <c r="M39" s="273"/>
      <c r="N39" s="273"/>
      <c r="O39" s="273"/>
      <c r="P39" s="273"/>
      <c r="Q39" s="273"/>
      <c r="R39" s="273"/>
      <c r="S39" s="273"/>
      <c r="T39" s="273"/>
      <c r="U39" s="273"/>
      <c r="V39" s="273"/>
      <c r="W39" s="273"/>
      <c r="X39" s="273"/>
      <c r="Y39" s="273"/>
      <c r="Z39" s="273"/>
      <c r="AA39" s="273"/>
      <c r="AB39" s="273"/>
      <c r="AC39" s="273"/>
      <c r="AD39" s="273"/>
      <c r="AE39" s="273"/>
      <c r="AF39" s="273"/>
      <c r="AG39" s="273"/>
      <c r="AH39" s="273"/>
      <c r="AI39" s="273"/>
      <c r="AJ39" s="273"/>
      <c r="AK39" s="1205" t="s">
        <v>527</v>
      </c>
      <c r="AL39" s="1206"/>
      <c r="AM39" s="1206"/>
      <c r="AN39" s="1207"/>
      <c r="AO39" s="322" t="s">
        <v>505</v>
      </c>
      <c r="AP39" s="322" t="s">
        <v>505</v>
      </c>
      <c r="AQ39" s="323">
        <v>-8131</v>
      </c>
      <c r="AR39" s="324" t="s">
        <v>505</v>
      </c>
      <c r="AS39" s="321"/>
    </row>
    <row r="40" spans="1:46" ht="27" customHeight="1" x14ac:dyDescent="0.15">
      <c r="A40" s="277"/>
      <c r="B40" s="273"/>
      <c r="C40" s="273"/>
      <c r="D40" s="273"/>
      <c r="E40" s="273"/>
      <c r="F40" s="273"/>
      <c r="G40" s="273"/>
      <c r="H40" s="273"/>
      <c r="I40" s="273"/>
      <c r="J40" s="273"/>
      <c r="K40" s="273"/>
      <c r="L40" s="273"/>
      <c r="M40" s="273"/>
      <c r="N40" s="273"/>
      <c r="O40" s="273"/>
      <c r="P40" s="273"/>
      <c r="Q40" s="273"/>
      <c r="R40" s="273"/>
      <c r="S40" s="273"/>
      <c r="T40" s="273"/>
      <c r="U40" s="273"/>
      <c r="V40" s="273"/>
      <c r="W40" s="273"/>
      <c r="X40" s="273"/>
      <c r="Y40" s="273"/>
      <c r="Z40" s="273"/>
      <c r="AA40" s="273"/>
      <c r="AB40" s="273"/>
      <c r="AC40" s="273"/>
      <c r="AD40" s="273"/>
      <c r="AE40" s="273"/>
      <c r="AF40" s="273"/>
      <c r="AG40" s="273"/>
      <c r="AH40" s="273"/>
      <c r="AI40" s="273"/>
      <c r="AJ40" s="273"/>
      <c r="AK40" s="1202" t="s">
        <v>528</v>
      </c>
      <c r="AL40" s="1203"/>
      <c r="AM40" s="1203"/>
      <c r="AN40" s="1204"/>
      <c r="AO40" s="322">
        <v>-201147</v>
      </c>
      <c r="AP40" s="322">
        <v>-152615</v>
      </c>
      <c r="AQ40" s="323">
        <v>-126394</v>
      </c>
      <c r="AR40" s="324">
        <v>20.7</v>
      </c>
      <c r="AS40" s="321"/>
    </row>
    <row r="41" spans="1:46" x14ac:dyDescent="0.15">
      <c r="A41" s="277"/>
      <c r="B41" s="273"/>
      <c r="C41" s="273"/>
      <c r="D41" s="273"/>
      <c r="E41" s="273"/>
      <c r="F41" s="273"/>
      <c r="G41" s="273"/>
      <c r="H41" s="273"/>
      <c r="I41" s="273"/>
      <c r="J41" s="273"/>
      <c r="K41" s="273"/>
      <c r="L41" s="273"/>
      <c r="M41" s="273"/>
      <c r="N41" s="273"/>
      <c r="O41" s="273"/>
      <c r="P41" s="273"/>
      <c r="Q41" s="273"/>
      <c r="R41" s="273"/>
      <c r="S41" s="273"/>
      <c r="T41" s="273"/>
      <c r="U41" s="273"/>
      <c r="V41" s="273"/>
      <c r="W41" s="273"/>
      <c r="X41" s="273"/>
      <c r="Y41" s="273"/>
      <c r="Z41" s="273"/>
      <c r="AA41" s="273"/>
      <c r="AB41" s="273"/>
      <c r="AC41" s="273"/>
      <c r="AD41" s="273"/>
      <c r="AE41" s="273"/>
      <c r="AF41" s="273"/>
      <c r="AG41" s="273"/>
      <c r="AH41" s="273"/>
      <c r="AI41" s="273"/>
      <c r="AJ41" s="273"/>
      <c r="AK41" s="1208" t="s">
        <v>295</v>
      </c>
      <c r="AL41" s="1209"/>
      <c r="AM41" s="1209"/>
      <c r="AN41" s="1210"/>
      <c r="AO41" s="322">
        <v>-46884</v>
      </c>
      <c r="AP41" s="322">
        <v>-35572</v>
      </c>
      <c r="AQ41" s="323">
        <v>43473</v>
      </c>
      <c r="AR41" s="324">
        <v>-181.8</v>
      </c>
      <c r="AS41" s="321"/>
    </row>
    <row r="42" spans="1:46" x14ac:dyDescent="0.15">
      <c r="A42" s="277"/>
      <c r="B42" s="273"/>
      <c r="C42" s="273"/>
      <c r="D42" s="273"/>
      <c r="E42" s="273"/>
      <c r="F42" s="273"/>
      <c r="G42" s="273"/>
      <c r="H42" s="273"/>
      <c r="I42" s="273"/>
      <c r="J42" s="273"/>
      <c r="K42" s="273"/>
      <c r="L42" s="273"/>
      <c r="M42" s="273"/>
      <c r="N42" s="273"/>
      <c r="O42" s="273"/>
      <c r="P42" s="273"/>
      <c r="Q42" s="273"/>
      <c r="R42" s="273"/>
      <c r="S42" s="273"/>
      <c r="T42" s="273"/>
      <c r="U42" s="273"/>
      <c r="V42" s="273"/>
      <c r="W42" s="273"/>
      <c r="X42" s="273"/>
      <c r="Y42" s="273"/>
      <c r="Z42" s="273"/>
      <c r="AA42" s="273"/>
      <c r="AB42" s="273"/>
      <c r="AC42" s="273"/>
      <c r="AD42" s="273"/>
      <c r="AE42" s="273"/>
      <c r="AF42" s="273"/>
      <c r="AG42" s="273"/>
      <c r="AH42" s="273"/>
      <c r="AI42" s="273"/>
      <c r="AJ42" s="273"/>
      <c r="AK42" s="327" t="s">
        <v>529</v>
      </c>
      <c r="AL42" s="273"/>
      <c r="AM42" s="273"/>
      <c r="AN42" s="273"/>
      <c r="AO42" s="273"/>
      <c r="AP42" s="273"/>
      <c r="AQ42" s="298"/>
      <c r="AR42" s="298"/>
      <c r="AS42" s="321"/>
    </row>
    <row r="43" spans="1:46" x14ac:dyDescent="0.15">
      <c r="A43" s="277"/>
      <c r="B43" s="273"/>
      <c r="C43" s="273"/>
      <c r="D43" s="273"/>
      <c r="E43" s="273"/>
      <c r="F43" s="273"/>
      <c r="G43" s="273"/>
      <c r="H43" s="273"/>
      <c r="I43" s="273"/>
      <c r="J43" s="273"/>
      <c r="K43" s="273"/>
      <c r="L43" s="273"/>
      <c r="M43" s="273"/>
      <c r="N43" s="273"/>
      <c r="O43" s="273"/>
      <c r="P43" s="273"/>
      <c r="Q43" s="273"/>
      <c r="R43" s="273"/>
      <c r="S43" s="273"/>
      <c r="T43" s="273"/>
      <c r="U43" s="273"/>
      <c r="V43" s="273"/>
      <c r="W43" s="273"/>
      <c r="X43" s="273"/>
      <c r="Y43" s="273"/>
      <c r="Z43" s="273"/>
      <c r="AA43" s="273"/>
      <c r="AB43" s="273"/>
      <c r="AC43" s="273"/>
      <c r="AD43" s="273"/>
      <c r="AE43" s="273"/>
      <c r="AF43" s="273"/>
      <c r="AG43" s="273"/>
      <c r="AH43" s="273"/>
      <c r="AI43" s="273"/>
      <c r="AJ43" s="273"/>
      <c r="AK43" s="273"/>
      <c r="AL43" s="273"/>
      <c r="AM43" s="273"/>
      <c r="AN43" s="273"/>
      <c r="AO43" s="273"/>
      <c r="AP43" s="328"/>
      <c r="AQ43" s="298"/>
      <c r="AR43" s="273"/>
      <c r="AS43" s="321"/>
    </row>
    <row r="44" spans="1:46" x14ac:dyDescent="0.15">
      <c r="A44" s="277"/>
      <c r="B44" s="273"/>
      <c r="C44" s="273"/>
      <c r="D44" s="273"/>
      <c r="E44" s="273"/>
      <c r="F44" s="273"/>
      <c r="G44" s="273"/>
      <c r="H44" s="273"/>
      <c r="I44" s="273"/>
      <c r="J44" s="273"/>
      <c r="K44" s="273"/>
      <c r="L44" s="273"/>
      <c r="M44" s="273"/>
      <c r="N44" s="273"/>
      <c r="O44" s="273"/>
      <c r="P44" s="273"/>
      <c r="Q44" s="273"/>
      <c r="R44" s="273"/>
      <c r="S44" s="273"/>
      <c r="T44" s="273"/>
      <c r="U44" s="273"/>
      <c r="V44" s="273"/>
      <c r="W44" s="273"/>
      <c r="X44" s="273"/>
      <c r="Y44" s="273"/>
      <c r="Z44" s="273"/>
      <c r="AA44" s="273"/>
      <c r="AB44" s="273"/>
      <c r="AC44" s="273"/>
      <c r="AD44" s="273"/>
      <c r="AE44" s="273"/>
      <c r="AF44" s="273"/>
      <c r="AG44" s="273"/>
      <c r="AH44" s="273"/>
      <c r="AI44" s="273"/>
      <c r="AJ44" s="273"/>
      <c r="AK44" s="273"/>
      <c r="AL44" s="273"/>
      <c r="AM44" s="273"/>
      <c r="AN44" s="273"/>
      <c r="AO44" s="273"/>
      <c r="AP44" s="273"/>
      <c r="AQ44" s="298"/>
      <c r="AR44" s="273"/>
    </row>
    <row r="45" spans="1:46" x14ac:dyDescent="0.15">
      <c r="A45" s="275"/>
      <c r="B45" s="275"/>
      <c r="C45" s="275"/>
      <c r="D45" s="275"/>
      <c r="E45" s="275"/>
      <c r="F45" s="275"/>
      <c r="G45" s="275"/>
      <c r="H45" s="275"/>
      <c r="I45" s="275"/>
      <c r="J45" s="275"/>
      <c r="K45" s="275"/>
      <c r="L45" s="275"/>
      <c r="M45" s="275"/>
      <c r="N45" s="275"/>
      <c r="O45" s="275"/>
      <c r="P45" s="275"/>
      <c r="Q45" s="275"/>
      <c r="R45" s="275"/>
      <c r="S45" s="275"/>
      <c r="T45" s="275"/>
      <c r="U45" s="275"/>
      <c r="V45" s="275"/>
      <c r="W45" s="275"/>
      <c r="X45" s="275"/>
      <c r="Y45" s="275"/>
      <c r="Z45" s="275"/>
      <c r="AA45" s="275"/>
      <c r="AB45" s="275"/>
      <c r="AC45" s="275"/>
      <c r="AD45" s="275"/>
      <c r="AE45" s="275"/>
      <c r="AF45" s="275"/>
      <c r="AG45" s="275"/>
      <c r="AH45" s="275"/>
      <c r="AI45" s="275"/>
      <c r="AJ45" s="275"/>
      <c r="AK45" s="275"/>
      <c r="AL45" s="275"/>
      <c r="AM45" s="275"/>
      <c r="AN45" s="275"/>
      <c r="AO45" s="275"/>
      <c r="AP45" s="275"/>
      <c r="AQ45" s="329"/>
      <c r="AR45" s="275"/>
      <c r="AS45" s="275"/>
      <c r="AT45" s="273"/>
    </row>
    <row r="46" spans="1:46" x14ac:dyDescent="0.15">
      <c r="A46" s="330"/>
      <c r="B46" s="330"/>
      <c r="C46" s="330"/>
      <c r="D46" s="330"/>
      <c r="E46" s="330"/>
      <c r="F46" s="330"/>
      <c r="G46" s="330"/>
      <c r="H46" s="330"/>
      <c r="I46" s="330"/>
      <c r="J46" s="330"/>
      <c r="K46" s="330"/>
      <c r="L46" s="330"/>
      <c r="M46" s="330"/>
      <c r="N46" s="330"/>
      <c r="O46" s="330"/>
      <c r="P46" s="330"/>
      <c r="Q46" s="330"/>
      <c r="R46" s="330"/>
      <c r="S46" s="330"/>
      <c r="T46" s="330"/>
      <c r="U46" s="330"/>
      <c r="V46" s="330"/>
      <c r="W46" s="330"/>
      <c r="X46" s="330"/>
      <c r="Y46" s="330"/>
      <c r="Z46" s="330"/>
      <c r="AA46" s="330"/>
      <c r="AB46" s="330"/>
      <c r="AC46" s="330"/>
      <c r="AD46" s="330"/>
      <c r="AE46" s="330"/>
      <c r="AF46" s="330"/>
      <c r="AG46" s="330"/>
      <c r="AH46" s="330"/>
      <c r="AI46" s="330"/>
      <c r="AJ46" s="330"/>
      <c r="AK46" s="330"/>
      <c r="AL46" s="330"/>
      <c r="AM46" s="330"/>
      <c r="AN46" s="330"/>
      <c r="AO46" s="330"/>
      <c r="AP46" s="330"/>
      <c r="AQ46" s="330"/>
      <c r="AR46" s="330"/>
      <c r="AS46" s="330"/>
      <c r="AT46" s="273"/>
    </row>
    <row r="47" spans="1:46" ht="17.25" customHeight="1" x14ac:dyDescent="0.15">
      <c r="A47" s="331" t="s">
        <v>530</v>
      </c>
      <c r="B47" s="273"/>
      <c r="C47" s="273"/>
      <c r="D47" s="273"/>
      <c r="E47" s="273"/>
      <c r="F47" s="273"/>
      <c r="G47" s="273"/>
      <c r="H47" s="273"/>
      <c r="I47" s="273"/>
      <c r="J47" s="273"/>
      <c r="K47" s="273"/>
      <c r="L47" s="273"/>
      <c r="M47" s="273"/>
      <c r="N47" s="273"/>
      <c r="O47" s="273"/>
      <c r="P47" s="273"/>
      <c r="Q47" s="273"/>
      <c r="R47" s="273"/>
      <c r="S47" s="273"/>
      <c r="T47" s="273"/>
      <c r="U47" s="273"/>
      <c r="V47" s="273"/>
      <c r="W47" s="273"/>
      <c r="X47" s="273"/>
      <c r="Y47" s="273"/>
      <c r="Z47" s="273"/>
      <c r="AA47" s="273"/>
      <c r="AB47" s="273"/>
      <c r="AC47" s="273"/>
      <c r="AD47" s="273"/>
      <c r="AE47" s="273"/>
      <c r="AF47" s="273"/>
      <c r="AG47" s="273"/>
      <c r="AH47" s="273"/>
      <c r="AI47" s="273"/>
      <c r="AJ47" s="273"/>
      <c r="AK47" s="273"/>
      <c r="AL47" s="273"/>
      <c r="AM47" s="273"/>
      <c r="AN47" s="273"/>
      <c r="AO47" s="273"/>
      <c r="AP47" s="273"/>
      <c r="AQ47" s="273"/>
      <c r="AR47" s="273"/>
    </row>
    <row r="48" spans="1:46" x14ac:dyDescent="0.15">
      <c r="A48" s="277"/>
      <c r="B48" s="273"/>
      <c r="C48" s="273"/>
      <c r="D48" s="273"/>
      <c r="E48" s="273"/>
      <c r="F48" s="273"/>
      <c r="G48" s="273"/>
      <c r="H48" s="273"/>
      <c r="I48" s="273"/>
      <c r="J48" s="273"/>
      <c r="K48" s="273"/>
      <c r="L48" s="273"/>
      <c r="M48" s="273"/>
      <c r="N48" s="273"/>
      <c r="O48" s="273"/>
      <c r="P48" s="273"/>
      <c r="Q48" s="273"/>
      <c r="R48" s="273"/>
      <c r="S48" s="273"/>
      <c r="T48" s="273"/>
      <c r="U48" s="273"/>
      <c r="V48" s="273"/>
      <c r="W48" s="273"/>
      <c r="X48" s="273"/>
      <c r="Y48" s="273"/>
      <c r="Z48" s="273"/>
      <c r="AA48" s="273"/>
      <c r="AB48" s="273"/>
      <c r="AC48" s="273"/>
      <c r="AD48" s="273"/>
      <c r="AE48" s="273"/>
      <c r="AF48" s="273"/>
      <c r="AG48" s="273"/>
      <c r="AH48" s="273"/>
      <c r="AI48" s="273"/>
      <c r="AJ48" s="273"/>
      <c r="AK48" s="332" t="s">
        <v>531</v>
      </c>
      <c r="AL48" s="332"/>
      <c r="AM48" s="332"/>
      <c r="AN48" s="332"/>
      <c r="AO48" s="332"/>
      <c r="AP48" s="332"/>
      <c r="AQ48" s="333"/>
      <c r="AR48" s="332"/>
    </row>
    <row r="49" spans="1:44" ht="13.5" customHeight="1" x14ac:dyDescent="0.15">
      <c r="A49" s="277"/>
      <c r="B49" s="273"/>
      <c r="C49" s="273"/>
      <c r="D49" s="273"/>
      <c r="E49" s="273"/>
      <c r="F49" s="273"/>
      <c r="G49" s="273"/>
      <c r="H49" s="273"/>
      <c r="I49" s="273"/>
      <c r="J49" s="273"/>
      <c r="K49" s="273"/>
      <c r="L49" s="273"/>
      <c r="M49" s="273"/>
      <c r="N49" s="273"/>
      <c r="O49" s="273"/>
      <c r="P49" s="273"/>
      <c r="Q49" s="273"/>
      <c r="R49" s="273"/>
      <c r="S49" s="273"/>
      <c r="T49" s="273"/>
      <c r="U49" s="273"/>
      <c r="V49" s="273"/>
      <c r="W49" s="273"/>
      <c r="X49" s="273"/>
      <c r="Y49" s="273"/>
      <c r="Z49" s="273"/>
      <c r="AA49" s="273"/>
      <c r="AB49" s="273"/>
      <c r="AC49" s="273"/>
      <c r="AD49" s="273"/>
      <c r="AE49" s="273"/>
      <c r="AF49" s="273"/>
      <c r="AG49" s="273"/>
      <c r="AH49" s="273"/>
      <c r="AI49" s="273"/>
      <c r="AJ49" s="273"/>
      <c r="AK49" s="334"/>
      <c r="AL49" s="335"/>
      <c r="AM49" s="1197" t="s">
        <v>496</v>
      </c>
      <c r="AN49" s="1199" t="s">
        <v>532</v>
      </c>
      <c r="AO49" s="1200"/>
      <c r="AP49" s="1200"/>
      <c r="AQ49" s="1200"/>
      <c r="AR49" s="1201"/>
    </row>
    <row r="50" spans="1:44" x14ac:dyDescent="0.15">
      <c r="A50" s="277"/>
      <c r="B50" s="273"/>
      <c r="C50" s="273"/>
      <c r="D50" s="273"/>
      <c r="E50" s="273"/>
      <c r="F50" s="273"/>
      <c r="G50" s="273"/>
      <c r="H50" s="273"/>
      <c r="I50" s="273"/>
      <c r="J50" s="273"/>
      <c r="K50" s="273"/>
      <c r="L50" s="273"/>
      <c r="M50" s="273"/>
      <c r="N50" s="273"/>
      <c r="O50" s="273"/>
      <c r="P50" s="273"/>
      <c r="Q50" s="273"/>
      <c r="R50" s="273"/>
      <c r="S50" s="273"/>
      <c r="T50" s="273"/>
      <c r="U50" s="273"/>
      <c r="V50" s="273"/>
      <c r="W50" s="273"/>
      <c r="X50" s="273"/>
      <c r="Y50" s="273"/>
      <c r="Z50" s="273"/>
      <c r="AA50" s="273"/>
      <c r="AB50" s="273"/>
      <c r="AC50" s="273"/>
      <c r="AD50" s="273"/>
      <c r="AE50" s="273"/>
      <c r="AF50" s="273"/>
      <c r="AG50" s="273"/>
      <c r="AH50" s="273"/>
      <c r="AI50" s="273"/>
      <c r="AJ50" s="273"/>
      <c r="AK50" s="336"/>
      <c r="AL50" s="337"/>
      <c r="AM50" s="1198"/>
      <c r="AN50" s="338" t="s">
        <v>533</v>
      </c>
      <c r="AO50" s="339" t="s">
        <v>534</v>
      </c>
      <c r="AP50" s="340" t="s">
        <v>535</v>
      </c>
      <c r="AQ50" s="341" t="s">
        <v>536</v>
      </c>
      <c r="AR50" s="342" t="s">
        <v>537</v>
      </c>
    </row>
    <row r="51" spans="1:44" x14ac:dyDescent="0.15">
      <c r="A51" s="277"/>
      <c r="B51" s="273"/>
      <c r="C51" s="273"/>
      <c r="D51" s="273"/>
      <c r="E51" s="273"/>
      <c r="F51" s="273"/>
      <c r="G51" s="273"/>
      <c r="H51" s="273"/>
      <c r="I51" s="273"/>
      <c r="J51" s="273"/>
      <c r="K51" s="273"/>
      <c r="L51" s="273"/>
      <c r="M51" s="273"/>
      <c r="N51" s="273"/>
      <c r="O51" s="273"/>
      <c r="P51" s="273"/>
      <c r="Q51" s="273"/>
      <c r="R51" s="273"/>
      <c r="S51" s="273"/>
      <c r="T51" s="273"/>
      <c r="U51" s="273"/>
      <c r="V51" s="273"/>
      <c r="W51" s="273"/>
      <c r="X51" s="273"/>
      <c r="Y51" s="273"/>
      <c r="Z51" s="273"/>
      <c r="AA51" s="273"/>
      <c r="AB51" s="273"/>
      <c r="AC51" s="273"/>
      <c r="AD51" s="273"/>
      <c r="AE51" s="273"/>
      <c r="AF51" s="273"/>
      <c r="AG51" s="273"/>
      <c r="AH51" s="273"/>
      <c r="AI51" s="273"/>
      <c r="AJ51" s="273"/>
      <c r="AK51" s="334" t="s">
        <v>538</v>
      </c>
      <c r="AL51" s="335"/>
      <c r="AM51" s="343">
        <v>652740</v>
      </c>
      <c r="AN51" s="344">
        <v>462280</v>
      </c>
      <c r="AO51" s="345">
        <v>96.2</v>
      </c>
      <c r="AP51" s="346">
        <v>316331</v>
      </c>
      <c r="AQ51" s="347">
        <v>38.6</v>
      </c>
      <c r="AR51" s="348">
        <v>57.6</v>
      </c>
    </row>
    <row r="52" spans="1:44" x14ac:dyDescent="0.15">
      <c r="A52" s="277"/>
      <c r="B52" s="273"/>
      <c r="C52" s="273"/>
      <c r="D52" s="273"/>
      <c r="E52" s="273"/>
      <c r="F52" s="273"/>
      <c r="G52" s="273"/>
      <c r="H52" s="273"/>
      <c r="I52" s="273"/>
      <c r="J52" s="273"/>
      <c r="K52" s="273"/>
      <c r="L52" s="273"/>
      <c r="M52" s="273"/>
      <c r="N52" s="273"/>
      <c r="O52" s="273"/>
      <c r="P52" s="273"/>
      <c r="Q52" s="273"/>
      <c r="R52" s="273"/>
      <c r="S52" s="273"/>
      <c r="T52" s="273"/>
      <c r="U52" s="273"/>
      <c r="V52" s="273"/>
      <c r="W52" s="273"/>
      <c r="X52" s="273"/>
      <c r="Y52" s="273"/>
      <c r="Z52" s="273"/>
      <c r="AA52" s="273"/>
      <c r="AB52" s="273"/>
      <c r="AC52" s="273"/>
      <c r="AD52" s="273"/>
      <c r="AE52" s="273"/>
      <c r="AF52" s="273"/>
      <c r="AG52" s="273"/>
      <c r="AH52" s="273"/>
      <c r="AI52" s="273"/>
      <c r="AJ52" s="273"/>
      <c r="AK52" s="349"/>
      <c r="AL52" s="350" t="s">
        <v>539</v>
      </c>
      <c r="AM52" s="351">
        <v>167452</v>
      </c>
      <c r="AN52" s="352">
        <v>118592</v>
      </c>
      <c r="AO52" s="353">
        <v>21.5</v>
      </c>
      <c r="AP52" s="354">
        <v>106387</v>
      </c>
      <c r="AQ52" s="355">
        <v>22.8</v>
      </c>
      <c r="AR52" s="356">
        <v>-1.3</v>
      </c>
    </row>
    <row r="53" spans="1:44" x14ac:dyDescent="0.15">
      <c r="A53" s="277"/>
      <c r="B53" s="273"/>
      <c r="C53" s="273"/>
      <c r="D53" s="273"/>
      <c r="E53" s="273"/>
      <c r="F53" s="273"/>
      <c r="G53" s="273"/>
      <c r="H53" s="273"/>
      <c r="I53" s="273"/>
      <c r="J53" s="273"/>
      <c r="K53" s="273"/>
      <c r="L53" s="273"/>
      <c r="M53" s="273"/>
      <c r="N53" s="273"/>
      <c r="O53" s="273"/>
      <c r="P53" s="273"/>
      <c r="Q53" s="273"/>
      <c r="R53" s="273"/>
      <c r="S53" s="273"/>
      <c r="T53" s="273"/>
      <c r="U53" s="273"/>
      <c r="V53" s="273"/>
      <c r="W53" s="273"/>
      <c r="X53" s="273"/>
      <c r="Y53" s="273"/>
      <c r="Z53" s="273"/>
      <c r="AA53" s="273"/>
      <c r="AB53" s="273"/>
      <c r="AC53" s="273"/>
      <c r="AD53" s="273"/>
      <c r="AE53" s="273"/>
      <c r="AF53" s="273"/>
      <c r="AG53" s="273"/>
      <c r="AH53" s="273"/>
      <c r="AI53" s="273"/>
      <c r="AJ53" s="273"/>
      <c r="AK53" s="334" t="s">
        <v>540</v>
      </c>
      <c r="AL53" s="335"/>
      <c r="AM53" s="343">
        <v>509209</v>
      </c>
      <c r="AN53" s="344">
        <v>363721</v>
      </c>
      <c r="AO53" s="345">
        <v>-21.3</v>
      </c>
      <c r="AP53" s="346">
        <v>333013</v>
      </c>
      <c r="AQ53" s="347">
        <v>5.3</v>
      </c>
      <c r="AR53" s="348">
        <v>-26.6</v>
      </c>
    </row>
    <row r="54" spans="1:44" x14ac:dyDescent="0.15">
      <c r="A54" s="277"/>
      <c r="B54" s="273"/>
      <c r="C54" s="273"/>
      <c r="D54" s="273"/>
      <c r="E54" s="273"/>
      <c r="F54" s="273"/>
      <c r="G54" s="273"/>
      <c r="H54" s="273"/>
      <c r="I54" s="273"/>
      <c r="J54" s="273"/>
      <c r="K54" s="273"/>
      <c r="L54" s="273"/>
      <c r="M54" s="273"/>
      <c r="N54" s="273"/>
      <c r="O54" s="273"/>
      <c r="P54" s="273"/>
      <c r="Q54" s="273"/>
      <c r="R54" s="273"/>
      <c r="S54" s="273"/>
      <c r="T54" s="273"/>
      <c r="U54" s="273"/>
      <c r="V54" s="273"/>
      <c r="W54" s="273"/>
      <c r="X54" s="273"/>
      <c r="Y54" s="273"/>
      <c r="Z54" s="273"/>
      <c r="AA54" s="273"/>
      <c r="AB54" s="273"/>
      <c r="AC54" s="273"/>
      <c r="AD54" s="273"/>
      <c r="AE54" s="273"/>
      <c r="AF54" s="273"/>
      <c r="AG54" s="273"/>
      <c r="AH54" s="273"/>
      <c r="AI54" s="273"/>
      <c r="AJ54" s="273"/>
      <c r="AK54" s="349"/>
      <c r="AL54" s="350" t="s">
        <v>539</v>
      </c>
      <c r="AM54" s="351">
        <v>212680</v>
      </c>
      <c r="AN54" s="352">
        <v>151914</v>
      </c>
      <c r="AO54" s="353">
        <v>28.1</v>
      </c>
      <c r="AP54" s="354">
        <v>126732</v>
      </c>
      <c r="AQ54" s="355">
        <v>19.100000000000001</v>
      </c>
      <c r="AR54" s="356">
        <v>9</v>
      </c>
    </row>
    <row r="55" spans="1:44" x14ac:dyDescent="0.15">
      <c r="A55" s="277"/>
      <c r="B55" s="273"/>
      <c r="C55" s="273"/>
      <c r="D55" s="273"/>
      <c r="E55" s="273"/>
      <c r="F55" s="273"/>
      <c r="G55" s="273"/>
      <c r="H55" s="273"/>
      <c r="I55" s="273"/>
      <c r="J55" s="273"/>
      <c r="K55" s="273"/>
      <c r="L55" s="273"/>
      <c r="M55" s="273"/>
      <c r="N55" s="273"/>
      <c r="O55" s="273"/>
      <c r="P55" s="273"/>
      <c r="Q55" s="273"/>
      <c r="R55" s="273"/>
      <c r="S55" s="273"/>
      <c r="T55" s="273"/>
      <c r="U55" s="273"/>
      <c r="V55" s="273"/>
      <c r="W55" s="273"/>
      <c r="X55" s="273"/>
      <c r="Y55" s="273"/>
      <c r="Z55" s="273"/>
      <c r="AA55" s="273"/>
      <c r="AB55" s="273"/>
      <c r="AC55" s="273"/>
      <c r="AD55" s="273"/>
      <c r="AE55" s="273"/>
      <c r="AF55" s="273"/>
      <c r="AG55" s="273"/>
      <c r="AH55" s="273"/>
      <c r="AI55" s="273"/>
      <c r="AJ55" s="273"/>
      <c r="AK55" s="334" t="s">
        <v>541</v>
      </c>
      <c r="AL55" s="335"/>
      <c r="AM55" s="343">
        <v>271410</v>
      </c>
      <c r="AN55" s="344">
        <v>194281</v>
      </c>
      <c r="AO55" s="345">
        <v>-46.6</v>
      </c>
      <c r="AP55" s="346">
        <v>280458</v>
      </c>
      <c r="AQ55" s="347">
        <v>-15.8</v>
      </c>
      <c r="AR55" s="348">
        <v>-30.8</v>
      </c>
    </row>
    <row r="56" spans="1:44" x14ac:dyDescent="0.15">
      <c r="A56" s="277"/>
      <c r="B56" s="273"/>
      <c r="C56" s="273"/>
      <c r="D56" s="273"/>
      <c r="E56" s="273"/>
      <c r="F56" s="273"/>
      <c r="G56" s="273"/>
      <c r="H56" s="273"/>
      <c r="I56" s="273"/>
      <c r="J56" s="273"/>
      <c r="K56" s="273"/>
      <c r="L56" s="273"/>
      <c r="M56" s="273"/>
      <c r="N56" s="273"/>
      <c r="O56" s="273"/>
      <c r="P56" s="273"/>
      <c r="Q56" s="273"/>
      <c r="R56" s="273"/>
      <c r="S56" s="273"/>
      <c r="T56" s="273"/>
      <c r="U56" s="273"/>
      <c r="V56" s="273"/>
      <c r="W56" s="273"/>
      <c r="X56" s="273"/>
      <c r="Y56" s="273"/>
      <c r="Z56" s="273"/>
      <c r="AA56" s="273"/>
      <c r="AB56" s="273"/>
      <c r="AC56" s="273"/>
      <c r="AD56" s="273"/>
      <c r="AE56" s="273"/>
      <c r="AF56" s="273"/>
      <c r="AG56" s="273"/>
      <c r="AH56" s="273"/>
      <c r="AI56" s="273"/>
      <c r="AJ56" s="273"/>
      <c r="AK56" s="349"/>
      <c r="AL56" s="350" t="s">
        <v>539</v>
      </c>
      <c r="AM56" s="351">
        <v>82156</v>
      </c>
      <c r="AN56" s="352">
        <v>58809</v>
      </c>
      <c r="AO56" s="353">
        <v>-61.3</v>
      </c>
      <c r="AP56" s="354">
        <v>127286</v>
      </c>
      <c r="AQ56" s="355">
        <v>0.4</v>
      </c>
      <c r="AR56" s="356">
        <v>-61.7</v>
      </c>
    </row>
    <row r="57" spans="1:44" x14ac:dyDescent="0.15">
      <c r="A57" s="277"/>
      <c r="B57" s="273"/>
      <c r="C57" s="273"/>
      <c r="D57" s="273"/>
      <c r="E57" s="273"/>
      <c r="F57" s="273"/>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3"/>
      <c r="AE57" s="273"/>
      <c r="AF57" s="273"/>
      <c r="AG57" s="273"/>
      <c r="AH57" s="273"/>
      <c r="AI57" s="273"/>
      <c r="AJ57" s="273"/>
      <c r="AK57" s="334" t="s">
        <v>542</v>
      </c>
      <c r="AL57" s="335"/>
      <c r="AM57" s="343">
        <v>614432</v>
      </c>
      <c r="AN57" s="344">
        <v>455472</v>
      </c>
      <c r="AO57" s="345">
        <v>134.4</v>
      </c>
      <c r="AP57" s="346">
        <v>291945</v>
      </c>
      <c r="AQ57" s="347">
        <v>4.0999999999999996</v>
      </c>
      <c r="AR57" s="348">
        <v>130.30000000000001</v>
      </c>
    </row>
    <row r="58" spans="1:44" x14ac:dyDescent="0.15">
      <c r="A58" s="277"/>
      <c r="B58" s="273"/>
      <c r="C58" s="273"/>
      <c r="D58" s="273"/>
      <c r="E58" s="273"/>
      <c r="F58" s="273"/>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3"/>
      <c r="AE58" s="273"/>
      <c r="AF58" s="273"/>
      <c r="AG58" s="273"/>
      <c r="AH58" s="273"/>
      <c r="AI58" s="273"/>
      <c r="AJ58" s="273"/>
      <c r="AK58" s="349"/>
      <c r="AL58" s="350" t="s">
        <v>539</v>
      </c>
      <c r="AM58" s="351">
        <v>473894</v>
      </c>
      <c r="AN58" s="352">
        <v>351293</v>
      </c>
      <c r="AO58" s="353">
        <v>497.3</v>
      </c>
      <c r="AP58" s="354">
        <v>127651</v>
      </c>
      <c r="AQ58" s="355">
        <v>0.3</v>
      </c>
      <c r="AR58" s="356">
        <v>497</v>
      </c>
    </row>
    <row r="59" spans="1:44" x14ac:dyDescent="0.15">
      <c r="A59" s="277"/>
      <c r="B59" s="273"/>
      <c r="C59" s="273"/>
      <c r="D59" s="273"/>
      <c r="E59" s="273"/>
      <c r="F59" s="273"/>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3"/>
      <c r="AE59" s="273"/>
      <c r="AF59" s="273"/>
      <c r="AG59" s="273"/>
      <c r="AH59" s="273"/>
      <c r="AI59" s="273"/>
      <c r="AJ59" s="273"/>
      <c r="AK59" s="334" t="s">
        <v>543</v>
      </c>
      <c r="AL59" s="335"/>
      <c r="AM59" s="343">
        <v>792706</v>
      </c>
      <c r="AN59" s="344">
        <v>601446</v>
      </c>
      <c r="AO59" s="345">
        <v>32</v>
      </c>
      <c r="AP59" s="346">
        <v>291173</v>
      </c>
      <c r="AQ59" s="347">
        <v>-0.3</v>
      </c>
      <c r="AR59" s="348">
        <v>32.299999999999997</v>
      </c>
    </row>
    <row r="60" spans="1:44" x14ac:dyDescent="0.15">
      <c r="A60" s="277"/>
      <c r="B60" s="273"/>
      <c r="C60" s="273"/>
      <c r="D60" s="273"/>
      <c r="E60" s="273"/>
      <c r="F60" s="273"/>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3"/>
      <c r="AE60" s="273"/>
      <c r="AF60" s="273"/>
      <c r="AG60" s="273"/>
      <c r="AH60" s="273"/>
      <c r="AI60" s="273"/>
      <c r="AJ60" s="273"/>
      <c r="AK60" s="349"/>
      <c r="AL60" s="350" t="s">
        <v>539</v>
      </c>
      <c r="AM60" s="351">
        <v>215263</v>
      </c>
      <c r="AN60" s="352">
        <v>163325</v>
      </c>
      <c r="AO60" s="353">
        <v>-53.5</v>
      </c>
      <c r="AP60" s="354">
        <v>119071</v>
      </c>
      <c r="AQ60" s="355">
        <v>-6.7</v>
      </c>
      <c r="AR60" s="356">
        <v>-46.8</v>
      </c>
    </row>
    <row r="61" spans="1:44" x14ac:dyDescent="0.15">
      <c r="A61" s="277"/>
      <c r="B61" s="273"/>
      <c r="C61" s="273"/>
      <c r="D61" s="273"/>
      <c r="E61" s="273"/>
      <c r="F61" s="273"/>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3"/>
      <c r="AE61" s="273"/>
      <c r="AF61" s="273"/>
      <c r="AG61" s="273"/>
      <c r="AH61" s="273"/>
      <c r="AI61" s="273"/>
      <c r="AJ61" s="273"/>
      <c r="AK61" s="334" t="s">
        <v>544</v>
      </c>
      <c r="AL61" s="357"/>
      <c r="AM61" s="358">
        <v>568099</v>
      </c>
      <c r="AN61" s="359">
        <v>415440</v>
      </c>
      <c r="AO61" s="360">
        <v>38.9</v>
      </c>
      <c r="AP61" s="361">
        <v>302584</v>
      </c>
      <c r="AQ61" s="362">
        <v>6.4</v>
      </c>
      <c r="AR61" s="348">
        <v>32.5</v>
      </c>
    </row>
    <row r="62" spans="1:44" x14ac:dyDescent="0.15">
      <c r="A62" s="277"/>
      <c r="B62" s="273"/>
      <c r="C62" s="273"/>
      <c r="D62" s="273"/>
      <c r="E62" s="273"/>
      <c r="F62" s="273"/>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3"/>
      <c r="AE62" s="273"/>
      <c r="AF62" s="273"/>
      <c r="AG62" s="273"/>
      <c r="AH62" s="273"/>
      <c r="AI62" s="273"/>
      <c r="AJ62" s="273"/>
      <c r="AK62" s="349"/>
      <c r="AL62" s="350" t="s">
        <v>539</v>
      </c>
      <c r="AM62" s="351">
        <v>230289</v>
      </c>
      <c r="AN62" s="352">
        <v>168787</v>
      </c>
      <c r="AO62" s="353">
        <v>86.4</v>
      </c>
      <c r="AP62" s="354">
        <v>121425</v>
      </c>
      <c r="AQ62" s="355">
        <v>7.2</v>
      </c>
      <c r="AR62" s="356">
        <v>79.2</v>
      </c>
    </row>
    <row r="63" spans="1:44" x14ac:dyDescent="0.15">
      <c r="A63" s="277"/>
      <c r="B63" s="273"/>
      <c r="C63" s="273"/>
      <c r="D63" s="273"/>
      <c r="E63" s="273"/>
      <c r="F63" s="273"/>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3"/>
      <c r="AE63" s="273"/>
      <c r="AF63" s="273"/>
      <c r="AG63" s="273"/>
      <c r="AH63" s="273"/>
      <c r="AI63" s="273"/>
      <c r="AJ63" s="273"/>
      <c r="AK63" s="273"/>
      <c r="AL63" s="273"/>
      <c r="AM63" s="273"/>
      <c r="AN63" s="273"/>
      <c r="AO63" s="273"/>
      <c r="AP63" s="273"/>
      <c r="AQ63" s="273"/>
      <c r="AR63" s="273"/>
    </row>
    <row r="64" spans="1:44" x14ac:dyDescent="0.15">
      <c r="A64" s="277"/>
      <c r="B64" s="273"/>
      <c r="C64" s="273"/>
      <c r="D64" s="273"/>
      <c r="E64" s="273"/>
      <c r="F64" s="273"/>
      <c r="G64" s="273"/>
      <c r="H64" s="273"/>
      <c r="I64" s="273"/>
      <c r="J64" s="273"/>
      <c r="K64" s="273"/>
      <c r="L64" s="273"/>
      <c r="M64" s="273"/>
      <c r="N64" s="273"/>
      <c r="O64" s="273"/>
      <c r="P64" s="273"/>
      <c r="Q64" s="273"/>
      <c r="R64" s="273"/>
      <c r="S64" s="273"/>
      <c r="T64" s="273"/>
      <c r="U64" s="273"/>
      <c r="V64" s="273"/>
      <c r="W64" s="273"/>
      <c r="X64" s="273"/>
      <c r="Y64" s="273"/>
      <c r="Z64" s="273"/>
      <c r="AA64" s="273"/>
      <c r="AB64" s="273"/>
      <c r="AC64" s="273"/>
      <c r="AD64" s="273"/>
      <c r="AE64" s="273"/>
      <c r="AF64" s="273"/>
      <c r="AG64" s="273"/>
      <c r="AH64" s="273"/>
      <c r="AI64" s="273"/>
      <c r="AJ64" s="273"/>
      <c r="AK64" s="273"/>
      <c r="AL64" s="273"/>
      <c r="AM64" s="273"/>
      <c r="AN64" s="273"/>
      <c r="AO64" s="273"/>
      <c r="AP64" s="273"/>
      <c r="AQ64" s="273"/>
      <c r="AR64" s="273"/>
    </row>
    <row r="65" spans="1:46" x14ac:dyDescent="0.15">
      <c r="A65" s="277"/>
      <c r="B65" s="273"/>
      <c r="C65" s="273"/>
      <c r="D65" s="273"/>
      <c r="E65" s="273"/>
      <c r="F65" s="273"/>
      <c r="G65" s="273"/>
      <c r="H65" s="273"/>
      <c r="I65" s="273"/>
      <c r="J65" s="273"/>
      <c r="K65" s="273"/>
      <c r="L65" s="273"/>
      <c r="M65" s="273"/>
      <c r="N65" s="273"/>
      <c r="O65" s="273"/>
      <c r="P65" s="273"/>
      <c r="Q65" s="273"/>
      <c r="R65" s="273"/>
      <c r="S65" s="273"/>
      <c r="T65" s="273"/>
      <c r="U65" s="273"/>
      <c r="V65" s="273"/>
      <c r="W65" s="273"/>
      <c r="X65" s="273"/>
      <c r="Y65" s="273"/>
      <c r="Z65" s="273"/>
      <c r="AA65" s="273"/>
      <c r="AB65" s="273"/>
      <c r="AC65" s="273"/>
      <c r="AD65" s="273"/>
      <c r="AE65" s="273"/>
      <c r="AF65" s="273"/>
      <c r="AG65" s="273"/>
      <c r="AH65" s="273"/>
      <c r="AI65" s="273"/>
      <c r="AJ65" s="273"/>
      <c r="AK65" s="273"/>
      <c r="AL65" s="273"/>
      <c r="AM65" s="273"/>
      <c r="AN65" s="273"/>
      <c r="AO65" s="273"/>
      <c r="AP65" s="273"/>
      <c r="AQ65" s="273"/>
      <c r="AR65" s="273"/>
    </row>
    <row r="66" spans="1:46" x14ac:dyDescent="0.15">
      <c r="A66" s="363"/>
      <c r="B66" s="330"/>
      <c r="C66" s="330"/>
      <c r="D66" s="330"/>
      <c r="E66" s="330"/>
      <c r="F66" s="330"/>
      <c r="G66" s="330"/>
      <c r="H66" s="330"/>
      <c r="I66" s="330"/>
      <c r="J66" s="330"/>
      <c r="K66" s="330"/>
      <c r="L66" s="330"/>
      <c r="M66" s="330"/>
      <c r="N66" s="330"/>
      <c r="O66" s="330"/>
      <c r="P66" s="330"/>
      <c r="Q66" s="330"/>
      <c r="R66" s="330"/>
      <c r="S66" s="330"/>
      <c r="T66" s="330"/>
      <c r="U66" s="330"/>
      <c r="V66" s="330"/>
      <c r="W66" s="330"/>
      <c r="X66" s="330"/>
      <c r="Y66" s="330"/>
      <c r="Z66" s="330"/>
      <c r="AA66" s="330"/>
      <c r="AB66" s="330"/>
      <c r="AC66" s="330"/>
      <c r="AD66" s="330"/>
      <c r="AE66" s="330"/>
      <c r="AF66" s="330"/>
      <c r="AG66" s="330"/>
      <c r="AH66" s="330"/>
      <c r="AI66" s="330"/>
      <c r="AJ66" s="330"/>
      <c r="AK66" s="330"/>
      <c r="AL66" s="330"/>
      <c r="AM66" s="330"/>
      <c r="AN66" s="330"/>
      <c r="AO66" s="330"/>
      <c r="AP66" s="330"/>
      <c r="AQ66" s="330"/>
      <c r="AR66" s="330"/>
      <c r="AS66" s="364"/>
    </row>
    <row r="67" spans="1:46" ht="13.5" hidden="1" customHeight="1" x14ac:dyDescent="0.15">
      <c r="AK67" s="273"/>
      <c r="AL67" s="273"/>
      <c r="AM67" s="273"/>
      <c r="AN67" s="273"/>
      <c r="AO67" s="273"/>
      <c r="AP67" s="273"/>
      <c r="AQ67" s="273"/>
      <c r="AR67" s="273"/>
      <c r="AS67" s="273"/>
      <c r="AT67" s="273"/>
    </row>
    <row r="68" spans="1:46" ht="13.5" hidden="1" customHeight="1" x14ac:dyDescent="0.15">
      <c r="AK68" s="273"/>
      <c r="AL68" s="273"/>
      <c r="AM68" s="273"/>
      <c r="AN68" s="273"/>
      <c r="AO68" s="273"/>
      <c r="AP68" s="273"/>
      <c r="AQ68" s="273"/>
      <c r="AR68" s="273"/>
    </row>
    <row r="69" spans="1:46" ht="13.5" hidden="1" customHeight="1" x14ac:dyDescent="0.15">
      <c r="AK69" s="273"/>
      <c r="AL69" s="273"/>
      <c r="AM69" s="273"/>
      <c r="AN69" s="273"/>
      <c r="AO69" s="273"/>
      <c r="AP69" s="273"/>
      <c r="AQ69" s="273"/>
      <c r="AR69" s="273"/>
    </row>
    <row r="70" spans="1:46" hidden="1" x14ac:dyDescent="0.15">
      <c r="AK70" s="273"/>
      <c r="AL70" s="273"/>
      <c r="AM70" s="273"/>
      <c r="AN70" s="273"/>
      <c r="AO70" s="273"/>
      <c r="AP70" s="273"/>
      <c r="AQ70" s="273"/>
      <c r="AR70" s="273"/>
    </row>
    <row r="71" spans="1:46" hidden="1" x14ac:dyDescent="0.15">
      <c r="AK71" s="273"/>
      <c r="AL71" s="273"/>
      <c r="AM71" s="273"/>
      <c r="AN71" s="273"/>
      <c r="AO71" s="273"/>
      <c r="AP71" s="273"/>
      <c r="AQ71" s="273"/>
      <c r="AR71" s="273"/>
    </row>
    <row r="72" spans="1:46" hidden="1" x14ac:dyDescent="0.15">
      <c r="AK72" s="273"/>
      <c r="AL72" s="273"/>
      <c r="AM72" s="273"/>
      <c r="AN72" s="273"/>
      <c r="AO72" s="273"/>
      <c r="AP72" s="273"/>
      <c r="AQ72" s="273"/>
      <c r="AR72" s="273"/>
    </row>
    <row r="73" spans="1:46" hidden="1" x14ac:dyDescent="0.15">
      <c r="AK73" s="273"/>
      <c r="AL73" s="273"/>
      <c r="AM73" s="273"/>
      <c r="AN73" s="273"/>
      <c r="AO73" s="273"/>
      <c r="AP73" s="273"/>
      <c r="AQ73" s="273"/>
      <c r="AR73" s="273"/>
    </row>
  </sheetData>
  <sheetProtection algorithmName="SHA-512" hashValue="aiNYPBWP8hGNz4K/hrua2qXq2IG+2fFjBzHhnINTQCIgnYw6i7h7YLPBVwLgiO/2jeehezCF+TlW4f1SsE3IXA==" saltValue="mMh1KqMd4qfzG4kzfADYog=="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K22:AN22"/>
    <mergeCell ref="AO7:AO8"/>
    <mergeCell ref="AK9:AN9"/>
    <mergeCell ref="AK10:AN10"/>
    <mergeCell ref="AK11:AN11"/>
    <mergeCell ref="AK12:AN12"/>
    <mergeCell ref="AK13:AN13"/>
    <mergeCell ref="AK14:AN14"/>
    <mergeCell ref="AK15:AN15"/>
    <mergeCell ref="AK16:AN16"/>
    <mergeCell ref="AK17:AN17"/>
    <mergeCell ref="AK21:AN2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Normal="100" zoomScaleSheetLayoutView="55" workbookViewId="0"/>
  </sheetViews>
  <sheetFormatPr defaultColWidth="0" defaultRowHeight="13.5" customHeight="1" zeroHeight="1" x14ac:dyDescent="0.15"/>
  <cols>
    <col min="1" max="125" width="2.5" style="271" customWidth="1"/>
    <col min="126" max="16384" width="9" style="270" hidden="1"/>
  </cols>
  <sheetData>
    <row r="1" spans="2:125" ht="13.5" customHeight="1" x14ac:dyDescent="0.15">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c r="AP1" s="270"/>
      <c r="AQ1" s="270"/>
      <c r="AR1" s="270"/>
      <c r="AS1" s="270"/>
      <c r="AT1" s="270"/>
      <c r="AU1" s="270"/>
      <c r="AV1" s="270"/>
      <c r="AW1" s="270"/>
      <c r="AX1" s="270"/>
      <c r="AY1" s="270"/>
      <c r="AZ1" s="270"/>
      <c r="BA1" s="270"/>
      <c r="BB1" s="270"/>
      <c r="BC1" s="270"/>
      <c r="BD1" s="270"/>
      <c r="BE1" s="270"/>
      <c r="BF1" s="270"/>
      <c r="BG1" s="270"/>
      <c r="BH1" s="270"/>
      <c r="BI1" s="270"/>
      <c r="BJ1" s="270"/>
      <c r="BK1" s="270"/>
      <c r="BL1" s="270"/>
      <c r="BM1" s="270"/>
      <c r="BN1" s="270"/>
      <c r="BO1" s="270"/>
      <c r="BP1" s="270"/>
      <c r="BQ1" s="270"/>
      <c r="BR1" s="270"/>
      <c r="BS1" s="270"/>
      <c r="BT1" s="270"/>
      <c r="BU1" s="270"/>
      <c r="BV1" s="270"/>
      <c r="BW1" s="270"/>
      <c r="BX1" s="270"/>
      <c r="BY1" s="270"/>
      <c r="BZ1" s="270"/>
      <c r="CA1" s="270"/>
      <c r="CB1" s="270"/>
      <c r="CC1" s="270"/>
      <c r="CD1" s="270"/>
      <c r="CE1" s="270"/>
      <c r="CF1" s="270"/>
      <c r="CG1" s="270"/>
      <c r="CH1" s="270"/>
      <c r="CI1" s="270"/>
      <c r="CJ1" s="270"/>
      <c r="CK1" s="270"/>
      <c r="CL1" s="270"/>
      <c r="CM1" s="270"/>
      <c r="CN1" s="270"/>
      <c r="CO1" s="270"/>
      <c r="CP1" s="270"/>
      <c r="CQ1" s="270"/>
      <c r="CR1" s="270"/>
      <c r="CS1" s="270"/>
      <c r="CT1" s="270"/>
      <c r="CU1" s="270"/>
      <c r="CV1" s="270"/>
      <c r="CW1" s="270"/>
      <c r="CX1" s="270"/>
      <c r="CY1" s="270"/>
      <c r="CZ1" s="270"/>
      <c r="DA1" s="270"/>
      <c r="DB1" s="270"/>
      <c r="DC1" s="270"/>
      <c r="DD1" s="270"/>
      <c r="DE1" s="270"/>
      <c r="DF1" s="270"/>
      <c r="DG1" s="270"/>
      <c r="DH1" s="270"/>
      <c r="DI1" s="270"/>
      <c r="DJ1" s="270"/>
      <c r="DK1" s="270"/>
      <c r="DL1" s="270"/>
      <c r="DM1" s="270"/>
      <c r="DN1" s="270"/>
      <c r="DO1" s="270"/>
      <c r="DP1" s="270"/>
      <c r="DQ1" s="270"/>
      <c r="DR1" s="270"/>
      <c r="DS1" s="270"/>
      <c r="DT1" s="270"/>
      <c r="DU1" s="270"/>
    </row>
    <row r="2" spans="2:125" x14ac:dyDescent="0.15">
      <c r="B2" s="270"/>
      <c r="DG2" s="270"/>
    </row>
    <row r="3" spans="2:125" x14ac:dyDescent="0.15">
      <c r="C3" s="270"/>
      <c r="D3" s="270"/>
      <c r="E3" s="270"/>
      <c r="F3" s="270"/>
      <c r="G3" s="270"/>
      <c r="H3" s="270"/>
      <c r="I3" s="270"/>
      <c r="J3" s="270"/>
      <c r="K3" s="270"/>
      <c r="L3" s="270"/>
      <c r="M3" s="270"/>
      <c r="N3" s="270"/>
      <c r="O3" s="270"/>
      <c r="P3" s="270"/>
      <c r="Q3" s="270"/>
      <c r="R3" s="270"/>
      <c r="S3" s="270"/>
      <c r="T3" s="270"/>
      <c r="U3" s="270"/>
      <c r="V3" s="270"/>
      <c r="W3" s="270"/>
      <c r="X3" s="270"/>
      <c r="Y3" s="270"/>
      <c r="Z3" s="270"/>
      <c r="AA3" s="270"/>
      <c r="AB3" s="270"/>
      <c r="AC3" s="270"/>
      <c r="AD3" s="270"/>
      <c r="AE3" s="270"/>
      <c r="AF3" s="270"/>
      <c r="AG3" s="270"/>
      <c r="AH3" s="270"/>
      <c r="AI3" s="270"/>
      <c r="AJ3" s="270"/>
      <c r="AK3" s="270"/>
      <c r="AL3" s="270"/>
      <c r="AM3" s="270"/>
      <c r="AN3" s="270"/>
      <c r="AO3" s="270"/>
      <c r="AP3" s="270"/>
      <c r="AQ3" s="270"/>
      <c r="AR3" s="270"/>
      <c r="AS3" s="270"/>
      <c r="AT3" s="270"/>
      <c r="AU3" s="270"/>
      <c r="AV3" s="270"/>
      <c r="AW3" s="270"/>
      <c r="AX3" s="270"/>
      <c r="AY3" s="270"/>
      <c r="AZ3" s="270"/>
      <c r="BA3" s="270"/>
      <c r="BB3" s="270"/>
      <c r="BC3" s="270"/>
      <c r="BD3" s="270"/>
      <c r="BE3" s="270"/>
      <c r="BF3" s="270"/>
      <c r="BG3" s="270"/>
      <c r="BH3" s="270"/>
      <c r="BI3" s="270"/>
      <c r="BJ3" s="270"/>
      <c r="BK3" s="270"/>
      <c r="BL3" s="270"/>
      <c r="BM3" s="270"/>
      <c r="BN3" s="270"/>
      <c r="BO3" s="270"/>
      <c r="BP3" s="270"/>
      <c r="BQ3" s="270"/>
      <c r="BR3" s="270"/>
      <c r="BS3" s="270"/>
      <c r="BT3" s="270"/>
      <c r="BU3" s="270"/>
      <c r="BV3" s="270"/>
      <c r="BW3" s="270"/>
      <c r="BX3" s="270"/>
      <c r="BY3" s="270"/>
      <c r="BZ3" s="270"/>
      <c r="CA3" s="270"/>
      <c r="CB3" s="270"/>
      <c r="CC3" s="270"/>
      <c r="CD3" s="270"/>
      <c r="CE3" s="270"/>
      <c r="CF3" s="270"/>
      <c r="CG3" s="270"/>
      <c r="CH3" s="270"/>
      <c r="CI3" s="270"/>
      <c r="CJ3" s="270"/>
      <c r="CK3" s="270"/>
      <c r="CL3" s="270"/>
      <c r="CM3" s="270"/>
      <c r="CN3" s="270"/>
      <c r="CO3" s="270"/>
      <c r="CP3" s="270"/>
      <c r="CQ3" s="270"/>
      <c r="CR3" s="270"/>
      <c r="CS3" s="270"/>
      <c r="CT3" s="270"/>
      <c r="CU3" s="270"/>
      <c r="CV3" s="270"/>
      <c r="CW3" s="270"/>
      <c r="CX3" s="270"/>
      <c r="CY3" s="270"/>
      <c r="CZ3" s="270"/>
      <c r="DA3" s="270"/>
      <c r="DB3" s="270"/>
      <c r="DC3" s="270"/>
      <c r="DD3" s="270"/>
      <c r="DE3" s="270"/>
      <c r="DF3" s="270"/>
      <c r="DH3" s="270"/>
      <c r="DI3" s="270"/>
      <c r="DJ3" s="270"/>
      <c r="DK3" s="270"/>
      <c r="DL3" s="270"/>
      <c r="DM3" s="270"/>
      <c r="DN3" s="270"/>
      <c r="DO3" s="270"/>
      <c r="DP3" s="270"/>
      <c r="DQ3" s="270"/>
      <c r="DR3" s="270"/>
      <c r="DS3" s="270"/>
      <c r="DT3" s="270"/>
      <c r="DU3" s="270"/>
    </row>
    <row r="4" spans="2:125" x14ac:dyDescent="0.15"/>
    <row r="5" spans="2:125" x14ac:dyDescent="0.15"/>
    <row r="6" spans="2:125" x14ac:dyDescent="0.15"/>
    <row r="7" spans="2:125" x14ac:dyDescent="0.15"/>
    <row r="8" spans="2:125" x14ac:dyDescent="0.15"/>
    <row r="9" spans="2:125" x14ac:dyDescent="0.15">
      <c r="DU9" s="270"/>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70"/>
    </row>
    <row r="18" spans="125:125" x14ac:dyDescent="0.15"/>
    <row r="19" spans="125:125" x14ac:dyDescent="0.15"/>
    <row r="20" spans="125:125" x14ac:dyDescent="0.15">
      <c r="DU20" s="270"/>
    </row>
    <row r="21" spans="125:125" x14ac:dyDescent="0.15">
      <c r="DU21" s="270"/>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70"/>
    </row>
    <row r="29" spans="125:125" x14ac:dyDescent="0.15"/>
    <row r="30" spans="125:125" x14ac:dyDescent="0.15"/>
    <row r="31" spans="125:125" x14ac:dyDescent="0.15"/>
    <row r="32" spans="125:125" x14ac:dyDescent="0.15"/>
    <row r="33" spans="2:125" x14ac:dyDescent="0.15">
      <c r="B33" s="270"/>
      <c r="G33" s="270"/>
      <c r="I33" s="270"/>
    </row>
    <row r="34" spans="2:125" x14ac:dyDescent="0.15">
      <c r="C34" s="270"/>
      <c r="P34" s="270"/>
      <c r="DE34" s="270"/>
      <c r="DH34" s="270"/>
    </row>
    <row r="35" spans="2:125" x14ac:dyDescent="0.15">
      <c r="D35" s="270"/>
      <c r="E35" s="270"/>
      <c r="DG35" s="270"/>
      <c r="DJ35" s="270"/>
      <c r="DP35" s="270"/>
      <c r="DQ35" s="270"/>
      <c r="DR35" s="270"/>
      <c r="DS35" s="270"/>
      <c r="DT35" s="270"/>
      <c r="DU35" s="270"/>
    </row>
    <row r="36" spans="2:125" x14ac:dyDescent="0.15">
      <c r="F36" s="270"/>
      <c r="H36" s="270"/>
      <c r="J36" s="270"/>
      <c r="K36" s="270"/>
      <c r="L36" s="270"/>
      <c r="M36" s="270"/>
      <c r="N36" s="270"/>
      <c r="O36" s="270"/>
      <c r="Q36" s="270"/>
      <c r="R36" s="270"/>
      <c r="S36" s="270"/>
      <c r="T36" s="270"/>
      <c r="U36" s="270"/>
      <c r="V36" s="270"/>
      <c r="W36" s="270"/>
      <c r="X36" s="270"/>
      <c r="Y36" s="270"/>
      <c r="Z36" s="270"/>
      <c r="AA36" s="270"/>
      <c r="AB36" s="270"/>
      <c r="AC36" s="270"/>
      <c r="AD36" s="270"/>
      <c r="AE36" s="270"/>
      <c r="AF36" s="270"/>
      <c r="AG36" s="270"/>
      <c r="AH36" s="270"/>
      <c r="AI36" s="270"/>
      <c r="AJ36" s="270"/>
      <c r="AK36" s="270"/>
      <c r="AL36" s="270"/>
      <c r="AM36" s="270"/>
      <c r="AN36" s="270"/>
      <c r="AO36" s="270"/>
      <c r="AP36" s="270"/>
      <c r="AQ36" s="270"/>
      <c r="AR36" s="270"/>
      <c r="AS36" s="270"/>
      <c r="AT36" s="270"/>
      <c r="AU36" s="270"/>
      <c r="AV36" s="270"/>
      <c r="AW36" s="270"/>
      <c r="AX36" s="270"/>
      <c r="AY36" s="270"/>
      <c r="AZ36" s="270"/>
      <c r="BA36" s="270"/>
      <c r="BB36" s="270"/>
      <c r="BC36" s="270"/>
      <c r="BD36" s="270"/>
      <c r="BE36" s="270"/>
      <c r="BF36" s="270"/>
      <c r="BG36" s="270"/>
      <c r="BH36" s="270"/>
      <c r="BI36" s="270"/>
      <c r="BJ36" s="270"/>
      <c r="BK36" s="270"/>
      <c r="BL36" s="270"/>
      <c r="BM36" s="270"/>
      <c r="BN36" s="270"/>
      <c r="BO36" s="270"/>
      <c r="BP36" s="270"/>
      <c r="BQ36" s="270"/>
      <c r="BR36" s="270"/>
      <c r="BS36" s="270"/>
      <c r="BT36" s="270"/>
      <c r="BU36" s="270"/>
      <c r="BV36" s="270"/>
      <c r="BW36" s="270"/>
      <c r="BX36" s="270"/>
      <c r="BY36" s="270"/>
      <c r="BZ36" s="270"/>
      <c r="CA36" s="270"/>
      <c r="CB36" s="270"/>
      <c r="CC36" s="270"/>
      <c r="CD36" s="270"/>
      <c r="CE36" s="270"/>
      <c r="CF36" s="270"/>
      <c r="CG36" s="270"/>
      <c r="CH36" s="270"/>
      <c r="CI36" s="270"/>
      <c r="CJ36" s="270"/>
      <c r="CK36" s="270"/>
      <c r="CL36" s="270"/>
      <c r="CM36" s="270"/>
      <c r="CN36" s="270"/>
      <c r="CO36" s="270"/>
      <c r="CP36" s="270"/>
      <c r="CQ36" s="270"/>
      <c r="CR36" s="270"/>
      <c r="CS36" s="270"/>
      <c r="CT36" s="270"/>
      <c r="CU36" s="270"/>
      <c r="CV36" s="270"/>
      <c r="CW36" s="270"/>
      <c r="CX36" s="270"/>
      <c r="CY36" s="270"/>
      <c r="CZ36" s="270"/>
      <c r="DA36" s="270"/>
      <c r="DB36" s="270"/>
      <c r="DC36" s="270"/>
      <c r="DD36" s="270"/>
      <c r="DF36" s="270"/>
      <c r="DI36" s="270"/>
      <c r="DK36" s="270"/>
      <c r="DL36" s="270"/>
      <c r="DM36" s="270"/>
      <c r="DN36" s="270"/>
      <c r="DO36" s="270"/>
      <c r="DP36" s="270"/>
      <c r="DQ36" s="270"/>
      <c r="DR36" s="270"/>
      <c r="DS36" s="270"/>
      <c r="DT36" s="270"/>
      <c r="DU36" s="270"/>
    </row>
    <row r="37" spans="2:125" x14ac:dyDescent="0.15">
      <c r="DU37" s="270"/>
    </row>
    <row r="38" spans="2:125" x14ac:dyDescent="0.15">
      <c r="DT38" s="270"/>
      <c r="DU38" s="270"/>
    </row>
    <row r="39" spans="2:125" x14ac:dyDescent="0.15"/>
    <row r="40" spans="2:125" x14ac:dyDescent="0.15">
      <c r="DH40" s="270"/>
    </row>
    <row r="41" spans="2:125" x14ac:dyDescent="0.15">
      <c r="DE41" s="270"/>
    </row>
    <row r="42" spans="2:125" x14ac:dyDescent="0.15">
      <c r="DG42" s="270"/>
      <c r="DJ42" s="270"/>
    </row>
    <row r="43" spans="2:125" x14ac:dyDescent="0.15">
      <c r="Q43" s="270"/>
      <c r="R43" s="270"/>
      <c r="S43" s="270"/>
      <c r="T43" s="270"/>
      <c r="U43" s="270"/>
      <c r="V43" s="270"/>
      <c r="W43" s="270"/>
      <c r="X43" s="270"/>
      <c r="Y43" s="270"/>
      <c r="Z43" s="270"/>
      <c r="AA43" s="270"/>
      <c r="AB43" s="270"/>
      <c r="AC43" s="270"/>
      <c r="AD43" s="270"/>
      <c r="AE43" s="270"/>
      <c r="AF43" s="270"/>
      <c r="AG43" s="270"/>
      <c r="AH43" s="270"/>
      <c r="AI43" s="270"/>
      <c r="AJ43" s="270"/>
      <c r="AK43" s="270"/>
      <c r="AL43" s="270"/>
      <c r="AM43" s="270"/>
      <c r="AN43" s="270"/>
      <c r="AO43" s="270"/>
      <c r="AP43" s="270"/>
      <c r="AQ43" s="270"/>
      <c r="AR43" s="270"/>
      <c r="AS43" s="270"/>
      <c r="AT43" s="270"/>
      <c r="AU43" s="270"/>
      <c r="AV43" s="270"/>
      <c r="AW43" s="270"/>
      <c r="AX43" s="270"/>
      <c r="AY43" s="270"/>
      <c r="AZ43" s="270"/>
      <c r="BA43" s="270"/>
      <c r="BB43" s="270"/>
      <c r="BC43" s="270"/>
      <c r="BD43" s="270"/>
      <c r="BE43" s="270"/>
      <c r="BF43" s="270"/>
      <c r="BG43" s="270"/>
      <c r="BH43" s="270"/>
      <c r="BI43" s="270"/>
      <c r="BJ43" s="270"/>
      <c r="BK43" s="270"/>
      <c r="BL43" s="270"/>
      <c r="BM43" s="270"/>
      <c r="BN43" s="270"/>
      <c r="BO43" s="270"/>
      <c r="BP43" s="270"/>
      <c r="BQ43" s="270"/>
      <c r="BR43" s="270"/>
      <c r="BS43" s="270"/>
      <c r="BT43" s="270"/>
      <c r="BU43" s="270"/>
      <c r="BV43" s="270"/>
      <c r="BW43" s="270"/>
      <c r="BX43" s="270"/>
      <c r="BY43" s="270"/>
      <c r="BZ43" s="270"/>
      <c r="CA43" s="270"/>
      <c r="CB43" s="270"/>
      <c r="CC43" s="270"/>
      <c r="CD43" s="270"/>
      <c r="CE43" s="270"/>
      <c r="CF43" s="270"/>
      <c r="CG43" s="270"/>
      <c r="CH43" s="270"/>
      <c r="CI43" s="270"/>
      <c r="CJ43" s="270"/>
      <c r="CK43" s="270"/>
      <c r="CL43" s="270"/>
      <c r="CM43" s="270"/>
      <c r="CN43" s="270"/>
      <c r="CO43" s="270"/>
      <c r="CP43" s="270"/>
      <c r="CQ43" s="270"/>
      <c r="CR43" s="270"/>
      <c r="CS43" s="270"/>
      <c r="CT43" s="270"/>
      <c r="CU43" s="270"/>
      <c r="CV43" s="270"/>
      <c r="CW43" s="270"/>
      <c r="CX43" s="270"/>
      <c r="CY43" s="270"/>
      <c r="CZ43" s="270"/>
      <c r="DA43" s="270"/>
      <c r="DB43" s="270"/>
      <c r="DC43" s="270"/>
      <c r="DD43" s="270"/>
      <c r="DF43" s="270"/>
      <c r="DI43" s="270"/>
      <c r="DK43" s="270"/>
      <c r="DL43" s="270"/>
      <c r="DM43" s="270"/>
      <c r="DN43" s="270"/>
      <c r="DO43" s="270"/>
      <c r="DP43" s="270"/>
      <c r="DQ43" s="270"/>
      <c r="DR43" s="270"/>
      <c r="DS43" s="270"/>
      <c r="DT43" s="270"/>
      <c r="DU43" s="270"/>
    </row>
    <row r="44" spans="2:125" x14ac:dyDescent="0.15">
      <c r="DU44" s="270"/>
    </row>
    <row r="45" spans="2:125" x14ac:dyDescent="0.15"/>
    <row r="46" spans="2:125" x14ac:dyDescent="0.15"/>
    <row r="47" spans="2:125" x14ac:dyDescent="0.15"/>
    <row r="48" spans="2:125" x14ac:dyDescent="0.15">
      <c r="DT48" s="270"/>
      <c r="DU48" s="270"/>
    </row>
    <row r="49" spans="120:125" x14ac:dyDescent="0.15">
      <c r="DU49" s="270"/>
    </row>
    <row r="50" spans="120:125" x14ac:dyDescent="0.15">
      <c r="DU50" s="270"/>
    </row>
    <row r="51" spans="120:125" x14ac:dyDescent="0.15">
      <c r="DP51" s="270"/>
      <c r="DQ51" s="270"/>
      <c r="DR51" s="270"/>
      <c r="DS51" s="270"/>
      <c r="DT51" s="270"/>
      <c r="DU51" s="270"/>
    </row>
    <row r="52" spans="120:125" x14ac:dyDescent="0.15"/>
    <row r="53" spans="120:125" x14ac:dyDescent="0.15"/>
    <row r="54" spans="120:125" x14ac:dyDescent="0.15">
      <c r="DU54" s="270"/>
    </row>
    <row r="55" spans="120:125" x14ac:dyDescent="0.15"/>
    <row r="56" spans="120:125" x14ac:dyDescent="0.15"/>
    <row r="57" spans="120:125" x14ac:dyDescent="0.15"/>
    <row r="58" spans="120:125" x14ac:dyDescent="0.15">
      <c r="DU58" s="270"/>
    </row>
    <row r="59" spans="120:125" x14ac:dyDescent="0.15"/>
    <row r="60" spans="120:125" x14ac:dyDescent="0.15"/>
    <row r="61" spans="120:125" x14ac:dyDescent="0.15"/>
    <row r="62" spans="120:125" x14ac:dyDescent="0.15"/>
    <row r="63" spans="120:125" x14ac:dyDescent="0.15">
      <c r="DU63" s="270"/>
    </row>
    <row r="64" spans="120:125" x14ac:dyDescent="0.15">
      <c r="DT64" s="270"/>
      <c r="DU64" s="270"/>
    </row>
    <row r="65" spans="123:125" x14ac:dyDescent="0.15"/>
    <row r="66" spans="123:125" x14ac:dyDescent="0.15"/>
    <row r="67" spans="123:125" x14ac:dyDescent="0.15"/>
    <row r="68" spans="123:125" x14ac:dyDescent="0.15"/>
    <row r="69" spans="123:125" x14ac:dyDescent="0.15">
      <c r="DS69" s="270"/>
      <c r="DT69" s="270"/>
      <c r="DU69" s="270"/>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70"/>
    </row>
    <row r="83" spans="116:125" x14ac:dyDescent="0.15">
      <c r="DM83" s="270"/>
      <c r="DN83" s="270"/>
      <c r="DO83" s="270"/>
      <c r="DP83" s="270"/>
      <c r="DQ83" s="270"/>
      <c r="DR83" s="270"/>
      <c r="DS83" s="270"/>
      <c r="DT83" s="270"/>
      <c r="DU83" s="270"/>
    </row>
    <row r="84" spans="116:125" x14ac:dyDescent="0.15"/>
    <row r="85" spans="116:125" x14ac:dyDescent="0.15"/>
    <row r="86" spans="116:125" x14ac:dyDescent="0.15"/>
    <row r="87" spans="116:125" x14ac:dyDescent="0.15"/>
    <row r="88" spans="116:125" x14ac:dyDescent="0.15">
      <c r="DU88" s="270"/>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70"/>
      <c r="DT94" s="270"/>
      <c r="DU94" s="270"/>
    </row>
    <row r="95" spans="116:125" ht="13.5" customHeight="1" x14ac:dyDescent="0.15">
      <c r="DU95" s="270"/>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70"/>
    </row>
    <row r="102" spans="124:125" ht="13.5" customHeight="1" x14ac:dyDescent="0.15"/>
    <row r="103" spans="124:125" ht="13.5" customHeight="1" x14ac:dyDescent="0.15"/>
    <row r="104" spans="124:125" ht="13.5" customHeight="1" x14ac:dyDescent="0.15">
      <c r="DT104" s="270"/>
      <c r="DU104" s="270"/>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70" t="s">
        <v>546</v>
      </c>
    </row>
    <row r="121" spans="125:125" ht="13.5" hidden="1" customHeight="1" x14ac:dyDescent="0.15">
      <c r="DU121" s="270"/>
    </row>
  </sheetData>
  <sheetProtection algorithmName="SHA-512" hashValue="ZbEGui4ta8x2X462sClg20Le9SVIxhrcepTO/FfXleSLZSON2ziOMvhno//H9o/zjtIGQtzLQodeYCz17hPE4w==" saltValue="264BOlKLk9J+ePMyE2tjEg=="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Normal="100" zoomScaleSheetLayoutView="55" workbookViewId="0"/>
  </sheetViews>
  <sheetFormatPr defaultColWidth="0" defaultRowHeight="13.5" customHeight="1" zeroHeight="1" x14ac:dyDescent="0.15"/>
  <cols>
    <col min="1" max="125" width="2.5" style="271" customWidth="1"/>
    <col min="126" max="142" width="0" style="270" hidden="1" customWidth="1"/>
    <col min="143" max="16384" width="9" style="270" hidden="1"/>
  </cols>
  <sheetData>
    <row r="1" spans="1:125" ht="13.5" customHeight="1" x14ac:dyDescent="0.15">
      <c r="A1" s="270"/>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c r="AP1" s="270"/>
      <c r="AQ1" s="270"/>
      <c r="AR1" s="270"/>
      <c r="AS1" s="270"/>
      <c r="AT1" s="270"/>
      <c r="AU1" s="270"/>
      <c r="AV1" s="270"/>
      <c r="AW1" s="270"/>
      <c r="AX1" s="270"/>
      <c r="AY1" s="270"/>
      <c r="AZ1" s="270"/>
      <c r="BA1" s="270"/>
      <c r="BB1" s="270"/>
      <c r="BC1" s="270"/>
      <c r="BD1" s="270"/>
      <c r="BE1" s="270"/>
      <c r="BF1" s="270"/>
      <c r="BG1" s="270"/>
      <c r="BH1" s="270"/>
      <c r="BI1" s="270"/>
      <c r="BJ1" s="270"/>
      <c r="BK1" s="270"/>
      <c r="BL1" s="270"/>
      <c r="BM1" s="270"/>
      <c r="BN1" s="270"/>
      <c r="BO1" s="270"/>
      <c r="BP1" s="270"/>
      <c r="BQ1" s="270"/>
      <c r="BR1" s="270"/>
      <c r="BS1" s="270"/>
      <c r="BT1" s="270"/>
      <c r="BU1" s="270"/>
      <c r="BV1" s="270"/>
      <c r="BW1" s="270"/>
      <c r="BX1" s="270"/>
      <c r="BY1" s="270"/>
      <c r="BZ1" s="270"/>
      <c r="CA1" s="270"/>
      <c r="CB1" s="270"/>
      <c r="CC1" s="270"/>
      <c r="CD1" s="270"/>
      <c r="CE1" s="270"/>
      <c r="CF1" s="270"/>
      <c r="CG1" s="270"/>
      <c r="CH1" s="270"/>
      <c r="CI1" s="270"/>
      <c r="CJ1" s="270"/>
      <c r="CK1" s="270"/>
      <c r="CL1" s="270"/>
      <c r="CM1" s="270"/>
      <c r="CN1" s="270"/>
      <c r="CO1" s="270"/>
      <c r="CP1" s="270"/>
      <c r="CQ1" s="270"/>
      <c r="CR1" s="270"/>
      <c r="CS1" s="270"/>
      <c r="CT1" s="270"/>
      <c r="CU1" s="270"/>
      <c r="CV1" s="270"/>
      <c r="CW1" s="270"/>
      <c r="CX1" s="270"/>
      <c r="CY1" s="270"/>
      <c r="CZ1" s="270"/>
      <c r="DA1" s="270"/>
      <c r="DB1" s="270"/>
      <c r="DC1" s="270"/>
      <c r="DD1" s="270"/>
      <c r="DE1" s="270"/>
      <c r="DF1" s="270"/>
      <c r="DG1" s="270"/>
      <c r="DH1" s="270"/>
      <c r="DI1" s="270"/>
      <c r="DJ1" s="270"/>
      <c r="DK1" s="270"/>
      <c r="DL1" s="270"/>
      <c r="DM1" s="270"/>
      <c r="DN1" s="270"/>
      <c r="DO1" s="270"/>
      <c r="DP1" s="270"/>
      <c r="DQ1" s="270"/>
      <c r="DR1" s="270"/>
      <c r="DS1" s="270"/>
      <c r="DT1" s="270"/>
      <c r="DU1" s="270"/>
    </row>
    <row r="2" spans="1:125" x14ac:dyDescent="0.15">
      <c r="B2" s="270"/>
      <c r="T2" s="270"/>
    </row>
    <row r="3" spans="1:125" x14ac:dyDescent="0.15">
      <c r="C3" s="270"/>
      <c r="D3" s="270"/>
      <c r="E3" s="270"/>
      <c r="F3" s="270"/>
      <c r="G3" s="270"/>
      <c r="H3" s="270"/>
      <c r="I3" s="270"/>
      <c r="J3" s="270"/>
      <c r="K3" s="270"/>
      <c r="L3" s="270"/>
      <c r="M3" s="270"/>
      <c r="N3" s="270"/>
      <c r="O3" s="270"/>
      <c r="P3" s="270"/>
      <c r="Q3" s="270"/>
      <c r="R3" s="270"/>
      <c r="S3" s="270"/>
      <c r="U3" s="270"/>
      <c r="V3" s="270"/>
      <c r="W3" s="270"/>
      <c r="X3" s="270"/>
      <c r="Y3" s="270"/>
      <c r="Z3" s="270"/>
      <c r="AA3" s="270"/>
      <c r="AB3" s="270"/>
      <c r="AC3" s="270"/>
      <c r="AD3" s="270"/>
      <c r="AE3" s="270"/>
      <c r="AF3" s="270"/>
      <c r="AG3" s="270"/>
      <c r="AH3" s="270"/>
      <c r="AI3" s="270"/>
      <c r="AJ3" s="270"/>
      <c r="AK3" s="270"/>
      <c r="AL3" s="270"/>
      <c r="AM3" s="270"/>
      <c r="AN3" s="270"/>
      <c r="AO3" s="270"/>
      <c r="AP3" s="270"/>
      <c r="AQ3" s="270"/>
      <c r="AR3" s="270"/>
      <c r="AS3" s="270"/>
      <c r="AT3" s="270"/>
      <c r="AU3" s="270"/>
      <c r="AV3" s="270"/>
      <c r="AW3" s="270"/>
      <c r="AX3" s="270"/>
      <c r="AY3" s="270"/>
      <c r="AZ3" s="270"/>
      <c r="BA3" s="270"/>
      <c r="BB3" s="270"/>
      <c r="BC3" s="270"/>
      <c r="BD3" s="270"/>
      <c r="BE3" s="270"/>
      <c r="BF3" s="270"/>
      <c r="BG3" s="270"/>
      <c r="BH3" s="270"/>
      <c r="BI3" s="270"/>
      <c r="BJ3" s="270"/>
      <c r="BK3" s="270"/>
      <c r="BL3" s="270"/>
      <c r="BM3" s="270"/>
      <c r="BN3" s="270"/>
      <c r="BO3" s="270"/>
      <c r="BP3" s="270"/>
      <c r="BQ3" s="270"/>
      <c r="BR3" s="270"/>
      <c r="BS3" s="270"/>
      <c r="BT3" s="270"/>
      <c r="BU3" s="270"/>
      <c r="BV3" s="270"/>
      <c r="BW3" s="270"/>
      <c r="BX3" s="270"/>
      <c r="BY3" s="270"/>
      <c r="BZ3" s="270"/>
      <c r="CA3" s="270"/>
      <c r="CB3" s="270"/>
      <c r="CC3" s="270"/>
      <c r="CD3" s="270"/>
      <c r="CE3" s="270"/>
      <c r="CF3" s="270"/>
      <c r="CG3" s="270"/>
      <c r="CH3" s="270"/>
      <c r="CI3" s="270"/>
      <c r="CJ3" s="270"/>
      <c r="CK3" s="270"/>
      <c r="CL3" s="270"/>
      <c r="CM3" s="270"/>
      <c r="CN3" s="270"/>
      <c r="CO3" s="270"/>
      <c r="CP3" s="270"/>
      <c r="CQ3" s="270"/>
      <c r="CR3" s="270"/>
      <c r="CS3" s="270"/>
      <c r="CT3" s="270"/>
      <c r="CU3" s="270"/>
      <c r="CV3" s="270"/>
      <c r="CW3" s="270"/>
      <c r="CX3" s="270"/>
      <c r="CY3" s="270"/>
      <c r="CZ3" s="270"/>
      <c r="DA3" s="270"/>
      <c r="DB3" s="270"/>
      <c r="DC3" s="270"/>
      <c r="DD3" s="270"/>
      <c r="DE3" s="270"/>
      <c r="DF3" s="270"/>
      <c r="DG3" s="270"/>
      <c r="DH3" s="270"/>
      <c r="DI3" s="270"/>
      <c r="DJ3" s="270"/>
      <c r="DK3" s="270"/>
      <c r="DL3" s="270"/>
      <c r="DM3" s="270"/>
      <c r="DN3" s="270"/>
      <c r="DO3" s="270"/>
      <c r="DP3" s="270"/>
      <c r="DQ3" s="270"/>
      <c r="DR3" s="270"/>
      <c r="DS3" s="270"/>
      <c r="DT3" s="270"/>
      <c r="DU3" s="270"/>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70"/>
      <c r="G33" s="270"/>
      <c r="I33" s="270"/>
    </row>
    <row r="34" spans="2:125" x14ac:dyDescent="0.15">
      <c r="C34" s="270"/>
      <c r="P34" s="270"/>
      <c r="R34" s="270"/>
      <c r="U34" s="270"/>
    </row>
    <row r="35" spans="2:125" x14ac:dyDescent="0.15">
      <c r="D35" s="270"/>
      <c r="E35" s="270"/>
      <c r="T35" s="270"/>
      <c r="W35" s="270"/>
      <c r="X35" s="270"/>
      <c r="Y35" s="270"/>
      <c r="Z35" s="270"/>
      <c r="AA35" s="270"/>
      <c r="AB35" s="270"/>
      <c r="AC35" s="270"/>
      <c r="AD35" s="270"/>
      <c r="AE35" s="270"/>
      <c r="AF35" s="270"/>
      <c r="AG35" s="270"/>
      <c r="AH35" s="270"/>
      <c r="AI35" s="270"/>
      <c r="AJ35" s="270"/>
      <c r="AK35" s="270"/>
      <c r="AL35" s="270"/>
      <c r="AM35" s="270"/>
      <c r="AN35" s="270"/>
      <c r="AO35" s="270"/>
      <c r="AP35" s="270"/>
      <c r="AQ35" s="270"/>
      <c r="AR35" s="270"/>
      <c r="AS35" s="270"/>
      <c r="AT35" s="270"/>
      <c r="AU35" s="270"/>
      <c r="AV35" s="270"/>
      <c r="AW35" s="270"/>
      <c r="AX35" s="270"/>
      <c r="AY35" s="270"/>
      <c r="AZ35" s="270"/>
      <c r="BA35" s="270"/>
      <c r="BB35" s="270"/>
      <c r="BC35" s="270"/>
      <c r="BD35" s="270"/>
      <c r="BE35" s="270"/>
      <c r="BF35" s="270"/>
      <c r="BG35" s="270"/>
      <c r="BH35" s="270"/>
      <c r="BI35" s="270"/>
      <c r="BJ35" s="270"/>
      <c r="BK35" s="270"/>
      <c r="BL35" s="270"/>
      <c r="BM35" s="270"/>
      <c r="BN35" s="270"/>
      <c r="BO35" s="270"/>
      <c r="BP35" s="270"/>
      <c r="BQ35" s="270"/>
      <c r="BR35" s="270"/>
      <c r="BS35" s="270"/>
      <c r="BT35" s="270"/>
      <c r="BU35" s="270"/>
      <c r="BV35" s="270"/>
      <c r="BW35" s="270"/>
      <c r="BX35" s="270"/>
      <c r="BY35" s="270"/>
      <c r="BZ35" s="270"/>
      <c r="CA35" s="270"/>
      <c r="CB35" s="270"/>
      <c r="CC35" s="270"/>
      <c r="CD35" s="270"/>
      <c r="CE35" s="270"/>
      <c r="CF35" s="270"/>
      <c r="CG35" s="270"/>
      <c r="CH35" s="270"/>
      <c r="CI35" s="270"/>
      <c r="CJ35" s="270"/>
      <c r="CK35" s="270"/>
      <c r="CL35" s="270"/>
      <c r="CM35" s="270"/>
      <c r="CN35" s="270"/>
      <c r="CO35" s="270"/>
      <c r="CP35" s="270"/>
      <c r="CQ35" s="270"/>
      <c r="CR35" s="270"/>
      <c r="CS35" s="270"/>
      <c r="CT35" s="270"/>
      <c r="CU35" s="270"/>
      <c r="CV35" s="270"/>
      <c r="CW35" s="270"/>
      <c r="CX35" s="270"/>
      <c r="CY35" s="270"/>
      <c r="CZ35" s="270"/>
      <c r="DA35" s="270"/>
      <c r="DB35" s="270"/>
      <c r="DC35" s="270"/>
      <c r="DD35" s="270"/>
      <c r="DE35" s="270"/>
      <c r="DF35" s="270"/>
      <c r="DG35" s="270"/>
      <c r="DH35" s="270"/>
      <c r="DI35" s="270"/>
      <c r="DJ35" s="270"/>
      <c r="DK35" s="270"/>
      <c r="DL35" s="270"/>
      <c r="DM35" s="270"/>
      <c r="DN35" s="270"/>
      <c r="DO35" s="270"/>
      <c r="DP35" s="270"/>
      <c r="DQ35" s="270"/>
      <c r="DR35" s="270"/>
      <c r="DS35" s="270"/>
      <c r="DT35" s="270"/>
      <c r="DU35" s="270"/>
    </row>
    <row r="36" spans="2:125" x14ac:dyDescent="0.15">
      <c r="F36" s="270"/>
      <c r="H36" s="270"/>
      <c r="J36" s="270"/>
      <c r="K36" s="270"/>
      <c r="L36" s="270"/>
      <c r="M36" s="270"/>
      <c r="N36" s="270"/>
      <c r="O36" s="270"/>
      <c r="Q36" s="270"/>
      <c r="S36" s="270"/>
      <c r="V36" s="270"/>
    </row>
    <row r="37" spans="2:125" x14ac:dyDescent="0.15"/>
    <row r="38" spans="2:125" x14ac:dyDescent="0.15"/>
    <row r="39" spans="2:125" x14ac:dyDescent="0.15"/>
    <row r="40" spans="2:125" x14ac:dyDescent="0.15">
      <c r="U40" s="270"/>
    </row>
    <row r="41" spans="2:125" x14ac:dyDescent="0.15">
      <c r="R41" s="270"/>
    </row>
    <row r="42" spans="2:125" x14ac:dyDescent="0.15">
      <c r="T42" s="270"/>
      <c r="W42" s="270"/>
      <c r="X42" s="270"/>
      <c r="Y42" s="270"/>
      <c r="Z42" s="270"/>
      <c r="AA42" s="270"/>
      <c r="AB42" s="270"/>
      <c r="AC42" s="270"/>
      <c r="AD42" s="270"/>
      <c r="AE42" s="270"/>
      <c r="AF42" s="270"/>
      <c r="AG42" s="270"/>
      <c r="AH42" s="270"/>
      <c r="AI42" s="270"/>
      <c r="AJ42" s="270"/>
      <c r="AK42" s="270"/>
      <c r="AL42" s="270"/>
      <c r="AM42" s="270"/>
      <c r="AN42" s="270"/>
      <c r="AO42" s="270"/>
      <c r="AP42" s="270"/>
      <c r="AQ42" s="270"/>
      <c r="AR42" s="270"/>
      <c r="AS42" s="270"/>
      <c r="AT42" s="270"/>
      <c r="AU42" s="270"/>
      <c r="AV42" s="270"/>
      <c r="AW42" s="270"/>
      <c r="AX42" s="270"/>
      <c r="AY42" s="270"/>
      <c r="AZ42" s="270"/>
      <c r="BA42" s="270"/>
      <c r="BB42" s="270"/>
      <c r="BC42" s="270"/>
      <c r="BD42" s="270"/>
      <c r="BE42" s="270"/>
      <c r="BF42" s="270"/>
      <c r="BG42" s="270"/>
      <c r="BH42" s="270"/>
      <c r="BI42" s="270"/>
      <c r="BJ42" s="270"/>
      <c r="BK42" s="270"/>
      <c r="BL42" s="270"/>
      <c r="BM42" s="270"/>
      <c r="BN42" s="270"/>
      <c r="BO42" s="270"/>
      <c r="BP42" s="270"/>
      <c r="BQ42" s="270"/>
      <c r="BR42" s="270"/>
      <c r="BS42" s="270"/>
      <c r="BT42" s="270"/>
      <c r="BU42" s="270"/>
      <c r="BV42" s="270"/>
      <c r="BW42" s="270"/>
      <c r="BX42" s="270"/>
      <c r="BY42" s="270"/>
      <c r="BZ42" s="270"/>
      <c r="CA42" s="270"/>
      <c r="CB42" s="270"/>
      <c r="CC42" s="270"/>
      <c r="CD42" s="270"/>
      <c r="CE42" s="270"/>
      <c r="CF42" s="270"/>
      <c r="CG42" s="270"/>
      <c r="CH42" s="270"/>
      <c r="CI42" s="270"/>
      <c r="CJ42" s="270"/>
      <c r="CK42" s="270"/>
      <c r="CL42" s="270"/>
      <c r="CM42" s="270"/>
      <c r="CN42" s="270"/>
      <c r="CO42" s="270"/>
      <c r="CP42" s="270"/>
      <c r="CQ42" s="270"/>
      <c r="CR42" s="270"/>
      <c r="CS42" s="270"/>
      <c r="CT42" s="270"/>
      <c r="CU42" s="270"/>
      <c r="CV42" s="270"/>
      <c r="CW42" s="270"/>
      <c r="CX42" s="270"/>
      <c r="CY42" s="270"/>
      <c r="CZ42" s="270"/>
      <c r="DA42" s="270"/>
      <c r="DB42" s="270"/>
      <c r="DC42" s="270"/>
      <c r="DD42" s="270"/>
      <c r="DE42" s="270"/>
      <c r="DF42" s="270"/>
      <c r="DG42" s="270"/>
      <c r="DH42" s="270"/>
      <c r="DI42" s="270"/>
      <c r="DJ42" s="270"/>
      <c r="DK42" s="270"/>
      <c r="DL42" s="270"/>
      <c r="DM42" s="270"/>
      <c r="DN42" s="270"/>
      <c r="DO42" s="270"/>
      <c r="DP42" s="270"/>
      <c r="DQ42" s="270"/>
      <c r="DR42" s="270"/>
      <c r="DS42" s="270"/>
      <c r="DT42" s="270"/>
      <c r="DU42" s="270"/>
    </row>
    <row r="43" spans="2:125" x14ac:dyDescent="0.15">
      <c r="Q43" s="270"/>
      <c r="S43" s="270"/>
      <c r="V43" s="270"/>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71" t="s">
        <v>547</v>
      </c>
    </row>
  </sheetData>
  <sheetProtection algorithmName="SHA-512" hashValue="uNtEiKtIvgnc3rGWItfSGyigZeK0SaunK6bzv6AcpOsaoWCGQNbc0eOxaPkpT4751+nrZex4MpYuFWYrX/3B7Q==" saltValue="yLpgwgBm/5hoIzJfeLTKyg=="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548</v>
      </c>
      <c r="G46" s="8" t="s">
        <v>549</v>
      </c>
      <c r="H46" s="8" t="s">
        <v>550</v>
      </c>
      <c r="I46" s="8" t="s">
        <v>551</v>
      </c>
      <c r="J46" s="9" t="s">
        <v>552</v>
      </c>
    </row>
    <row r="47" spans="2:10" ht="57.75" customHeight="1" x14ac:dyDescent="0.15">
      <c r="B47" s="10"/>
      <c r="C47" s="1211" t="s">
        <v>3</v>
      </c>
      <c r="D47" s="1211"/>
      <c r="E47" s="1212"/>
      <c r="F47" s="11">
        <v>61.3</v>
      </c>
      <c r="G47" s="12">
        <v>67.31</v>
      </c>
      <c r="H47" s="12">
        <v>64.23</v>
      </c>
      <c r="I47" s="12">
        <v>67.73</v>
      </c>
      <c r="J47" s="13">
        <v>53.93</v>
      </c>
    </row>
    <row r="48" spans="2:10" ht="57.75" customHeight="1" x14ac:dyDescent="0.15">
      <c r="B48" s="14"/>
      <c r="C48" s="1213" t="s">
        <v>4</v>
      </c>
      <c r="D48" s="1213"/>
      <c r="E48" s="1214"/>
      <c r="F48" s="15">
        <v>14.94</v>
      </c>
      <c r="G48" s="16">
        <v>22.01</v>
      </c>
      <c r="H48" s="16">
        <v>1.92</v>
      </c>
      <c r="I48" s="16">
        <v>3.49</v>
      </c>
      <c r="J48" s="17">
        <v>15.36</v>
      </c>
    </row>
    <row r="49" spans="2:10" ht="57.75" customHeight="1" thickBot="1" x14ac:dyDescent="0.2">
      <c r="B49" s="18"/>
      <c r="C49" s="1215" t="s">
        <v>5</v>
      </c>
      <c r="D49" s="1215"/>
      <c r="E49" s="1216"/>
      <c r="F49" s="19">
        <v>4.82</v>
      </c>
      <c r="G49" s="20">
        <v>7.73</v>
      </c>
      <c r="H49" s="20" t="s">
        <v>553</v>
      </c>
      <c r="I49" s="20">
        <v>4</v>
      </c>
      <c r="J49" s="21" t="s">
        <v>554</v>
      </c>
    </row>
    <row r="50" spans="2:10" ht="13.5" customHeight="1" x14ac:dyDescent="0.15"/>
  </sheetData>
  <sheetProtection algorithmName="SHA-512" hashValue="TusS+9nCBJpvG3YDptZqP1zxtIBun94Rw+3A5AZwviGAmoU/Umaf65+/46fp+PIh8Dm1NbPty7wYDW9oidJGOw==" saltValue="MR6oC1xilMQMpgAssRFq4Q=="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1"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SheetLayoutView="100" workbookViewId="0"/>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548</v>
      </c>
      <c r="G33" s="29" t="s">
        <v>549</v>
      </c>
      <c r="H33" s="29" t="s">
        <v>550</v>
      </c>
      <c r="I33" s="29" t="s">
        <v>551</v>
      </c>
      <c r="J33" s="30" t="s">
        <v>552</v>
      </c>
      <c r="K33" s="22"/>
      <c r="L33" s="22"/>
      <c r="M33" s="22"/>
      <c r="N33" s="22"/>
      <c r="O33" s="22"/>
      <c r="P33" s="22"/>
    </row>
    <row r="34" spans="1:16" ht="39" customHeight="1" x14ac:dyDescent="0.15">
      <c r="A34" s="22"/>
      <c r="B34" s="31"/>
      <c r="C34" s="1223" t="s">
        <v>555</v>
      </c>
      <c r="D34" s="1223"/>
      <c r="E34" s="1224"/>
      <c r="F34" s="32">
        <v>14.94</v>
      </c>
      <c r="G34" s="33">
        <v>25.4</v>
      </c>
      <c r="H34" s="33">
        <v>1.91</v>
      </c>
      <c r="I34" s="33">
        <v>3.48</v>
      </c>
      <c r="J34" s="34">
        <v>15.36</v>
      </c>
      <c r="K34" s="22"/>
      <c r="L34" s="22"/>
      <c r="M34" s="22"/>
      <c r="N34" s="22"/>
      <c r="O34" s="22"/>
      <c r="P34" s="22"/>
    </row>
    <row r="35" spans="1:16" ht="39" customHeight="1" x14ac:dyDescent="0.15">
      <c r="A35" s="22"/>
      <c r="B35" s="35"/>
      <c r="C35" s="1217" t="s">
        <v>556</v>
      </c>
      <c r="D35" s="1218"/>
      <c r="E35" s="1219"/>
      <c r="F35" s="36">
        <v>0.64</v>
      </c>
      <c r="G35" s="37">
        <v>0.23</v>
      </c>
      <c r="H35" s="37">
        <v>0.08</v>
      </c>
      <c r="I35" s="37">
        <v>1.04</v>
      </c>
      <c r="J35" s="38">
        <v>1.32</v>
      </c>
      <c r="K35" s="22"/>
      <c r="L35" s="22"/>
      <c r="M35" s="22"/>
      <c r="N35" s="22"/>
      <c r="O35" s="22"/>
      <c r="P35" s="22"/>
    </row>
    <row r="36" spans="1:16" ht="39" customHeight="1" x14ac:dyDescent="0.15">
      <c r="A36" s="22"/>
      <c r="B36" s="35"/>
      <c r="C36" s="1217" t="s">
        <v>557</v>
      </c>
      <c r="D36" s="1218"/>
      <c r="E36" s="1219"/>
      <c r="F36" s="36">
        <v>0.02</v>
      </c>
      <c r="G36" s="37">
        <v>0.01</v>
      </c>
      <c r="H36" s="37">
        <v>0.03</v>
      </c>
      <c r="I36" s="37">
        <v>0.02</v>
      </c>
      <c r="J36" s="38">
        <v>0.04</v>
      </c>
      <c r="K36" s="22"/>
      <c r="L36" s="22"/>
      <c r="M36" s="22"/>
      <c r="N36" s="22"/>
      <c r="O36" s="22"/>
      <c r="P36" s="22"/>
    </row>
    <row r="37" spans="1:16" ht="39" customHeight="1" x14ac:dyDescent="0.15">
      <c r="A37" s="22"/>
      <c r="B37" s="35"/>
      <c r="C37" s="1217" t="s">
        <v>558</v>
      </c>
      <c r="D37" s="1218"/>
      <c r="E37" s="1219"/>
      <c r="F37" s="36">
        <v>0</v>
      </c>
      <c r="G37" s="37">
        <v>0</v>
      </c>
      <c r="H37" s="37">
        <v>0</v>
      </c>
      <c r="I37" s="37">
        <v>0.42</v>
      </c>
      <c r="J37" s="38">
        <v>0</v>
      </c>
      <c r="K37" s="22"/>
      <c r="L37" s="22"/>
      <c r="M37" s="22"/>
      <c r="N37" s="22"/>
      <c r="O37" s="22"/>
      <c r="P37" s="22"/>
    </row>
    <row r="38" spans="1:16" ht="39" customHeight="1" x14ac:dyDescent="0.15">
      <c r="A38" s="22"/>
      <c r="B38" s="35"/>
      <c r="C38" s="1217" t="s">
        <v>559</v>
      </c>
      <c r="D38" s="1218"/>
      <c r="E38" s="1219"/>
      <c r="F38" s="36">
        <v>0</v>
      </c>
      <c r="G38" s="37" t="s">
        <v>560</v>
      </c>
      <c r="H38" s="37">
        <v>0</v>
      </c>
      <c r="I38" s="37">
        <v>0</v>
      </c>
      <c r="J38" s="38">
        <v>0</v>
      </c>
      <c r="K38" s="22"/>
      <c r="L38" s="22"/>
      <c r="M38" s="22"/>
      <c r="N38" s="22"/>
      <c r="O38" s="22"/>
      <c r="P38" s="22"/>
    </row>
    <row r="39" spans="1:16" ht="39" customHeight="1" x14ac:dyDescent="0.15">
      <c r="A39" s="22"/>
      <c r="B39" s="35"/>
      <c r="C39" s="1217"/>
      <c r="D39" s="1218"/>
      <c r="E39" s="1219"/>
      <c r="F39" s="36"/>
      <c r="G39" s="37"/>
      <c r="H39" s="37"/>
      <c r="I39" s="37"/>
      <c r="J39" s="38"/>
      <c r="K39" s="22"/>
      <c r="L39" s="22"/>
      <c r="M39" s="22"/>
      <c r="N39" s="22"/>
      <c r="O39" s="22"/>
      <c r="P39" s="22"/>
    </row>
    <row r="40" spans="1:16" ht="39" customHeight="1" x14ac:dyDescent="0.15">
      <c r="A40" s="22"/>
      <c r="B40" s="35"/>
      <c r="C40" s="1217"/>
      <c r="D40" s="1218"/>
      <c r="E40" s="1219"/>
      <c r="F40" s="36"/>
      <c r="G40" s="37"/>
      <c r="H40" s="37"/>
      <c r="I40" s="37"/>
      <c r="J40" s="38"/>
      <c r="K40" s="22"/>
      <c r="L40" s="22"/>
      <c r="M40" s="22"/>
      <c r="N40" s="22"/>
      <c r="O40" s="22"/>
      <c r="P40" s="22"/>
    </row>
    <row r="41" spans="1:16" ht="39" customHeight="1" x14ac:dyDescent="0.15">
      <c r="A41" s="22"/>
      <c r="B41" s="35"/>
      <c r="C41" s="1217"/>
      <c r="D41" s="1218"/>
      <c r="E41" s="1219"/>
      <c r="F41" s="36"/>
      <c r="G41" s="37"/>
      <c r="H41" s="37"/>
      <c r="I41" s="37"/>
      <c r="J41" s="38"/>
      <c r="K41" s="22"/>
      <c r="L41" s="22"/>
      <c r="M41" s="22"/>
      <c r="N41" s="22"/>
      <c r="O41" s="22"/>
      <c r="P41" s="22"/>
    </row>
    <row r="42" spans="1:16" ht="39" customHeight="1" x14ac:dyDescent="0.15">
      <c r="A42" s="22"/>
      <c r="B42" s="39"/>
      <c r="C42" s="1217" t="s">
        <v>561</v>
      </c>
      <c r="D42" s="1218"/>
      <c r="E42" s="1219"/>
      <c r="F42" s="36" t="s">
        <v>505</v>
      </c>
      <c r="G42" s="37" t="s">
        <v>505</v>
      </c>
      <c r="H42" s="37" t="s">
        <v>505</v>
      </c>
      <c r="I42" s="37" t="s">
        <v>505</v>
      </c>
      <c r="J42" s="38" t="s">
        <v>505</v>
      </c>
      <c r="K42" s="22"/>
      <c r="L42" s="22"/>
      <c r="M42" s="22"/>
      <c r="N42" s="22"/>
      <c r="O42" s="22"/>
      <c r="P42" s="22"/>
    </row>
    <row r="43" spans="1:16" ht="39" customHeight="1" thickBot="1" x14ac:dyDescent="0.2">
      <c r="A43" s="22"/>
      <c r="B43" s="40"/>
      <c r="C43" s="1220" t="s">
        <v>562</v>
      </c>
      <c r="D43" s="1221"/>
      <c r="E43" s="1222"/>
      <c r="F43" s="41" t="s">
        <v>505</v>
      </c>
      <c r="G43" s="42" t="s">
        <v>505</v>
      </c>
      <c r="H43" s="42" t="s">
        <v>505</v>
      </c>
      <c r="I43" s="42" t="s">
        <v>505</v>
      </c>
      <c r="J43" s="43" t="s">
        <v>505</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algorithmName="SHA-512" hashValue="uLtNvADZ/dTkxOPW/IzdvVkDzx5tb9QYLecBAXF+aMOlAtlA3l2lOHKGxfAr4tt8iuYwRfv0+6MPO3cgOu0haQ==" saltValue="zs0ikq2XuA/53C09C+L14g=="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59"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56"/>
  <sheetViews>
    <sheetView showGridLines="0"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548</v>
      </c>
      <c r="L44" s="56" t="s">
        <v>549</v>
      </c>
      <c r="M44" s="56" t="s">
        <v>550</v>
      </c>
      <c r="N44" s="56" t="s">
        <v>551</v>
      </c>
      <c r="O44" s="57" t="s">
        <v>552</v>
      </c>
      <c r="P44" s="48"/>
      <c r="Q44" s="48"/>
      <c r="R44" s="48"/>
      <c r="S44" s="48"/>
      <c r="T44" s="48"/>
      <c r="U44" s="48"/>
    </row>
    <row r="45" spans="1:21" ht="30.75" customHeight="1" x14ac:dyDescent="0.15">
      <c r="A45" s="48"/>
      <c r="B45" s="1233" t="s">
        <v>11</v>
      </c>
      <c r="C45" s="1234"/>
      <c r="D45" s="58"/>
      <c r="E45" s="1239" t="s">
        <v>12</v>
      </c>
      <c r="F45" s="1239"/>
      <c r="G45" s="1239"/>
      <c r="H45" s="1239"/>
      <c r="I45" s="1239"/>
      <c r="J45" s="1240"/>
      <c r="K45" s="59">
        <v>127</v>
      </c>
      <c r="L45" s="60">
        <v>158</v>
      </c>
      <c r="M45" s="60">
        <v>154</v>
      </c>
      <c r="N45" s="60">
        <v>140</v>
      </c>
      <c r="O45" s="61">
        <v>135</v>
      </c>
      <c r="P45" s="48"/>
      <c r="Q45" s="48"/>
      <c r="R45" s="48"/>
      <c r="S45" s="48"/>
      <c r="T45" s="48"/>
      <c r="U45" s="48"/>
    </row>
    <row r="46" spans="1:21" ht="30.75" customHeight="1" x14ac:dyDescent="0.15">
      <c r="A46" s="48"/>
      <c r="B46" s="1235"/>
      <c r="C46" s="1236"/>
      <c r="D46" s="62"/>
      <c r="E46" s="1227" t="s">
        <v>13</v>
      </c>
      <c r="F46" s="1227"/>
      <c r="G46" s="1227"/>
      <c r="H46" s="1227"/>
      <c r="I46" s="1227"/>
      <c r="J46" s="1228"/>
      <c r="K46" s="63" t="s">
        <v>505</v>
      </c>
      <c r="L46" s="64" t="s">
        <v>505</v>
      </c>
      <c r="M46" s="64" t="s">
        <v>505</v>
      </c>
      <c r="N46" s="64" t="s">
        <v>505</v>
      </c>
      <c r="O46" s="65" t="s">
        <v>505</v>
      </c>
      <c r="P46" s="48"/>
      <c r="Q46" s="48"/>
      <c r="R46" s="48"/>
      <c r="S46" s="48"/>
      <c r="T46" s="48"/>
      <c r="U46" s="48"/>
    </row>
    <row r="47" spans="1:21" ht="30.75" customHeight="1" x14ac:dyDescent="0.15">
      <c r="A47" s="48"/>
      <c r="B47" s="1235"/>
      <c r="C47" s="1236"/>
      <c r="D47" s="62"/>
      <c r="E47" s="1227" t="s">
        <v>14</v>
      </c>
      <c r="F47" s="1227"/>
      <c r="G47" s="1227"/>
      <c r="H47" s="1227"/>
      <c r="I47" s="1227"/>
      <c r="J47" s="1228"/>
      <c r="K47" s="63" t="s">
        <v>505</v>
      </c>
      <c r="L47" s="64" t="s">
        <v>505</v>
      </c>
      <c r="M47" s="64" t="s">
        <v>505</v>
      </c>
      <c r="N47" s="64" t="s">
        <v>505</v>
      </c>
      <c r="O47" s="65" t="s">
        <v>505</v>
      </c>
      <c r="P47" s="48"/>
      <c r="Q47" s="48"/>
      <c r="R47" s="48"/>
      <c r="S47" s="48"/>
      <c r="T47" s="48"/>
      <c r="U47" s="48"/>
    </row>
    <row r="48" spans="1:21" ht="30.75" customHeight="1" x14ac:dyDescent="0.15">
      <c r="A48" s="48"/>
      <c r="B48" s="1235"/>
      <c r="C48" s="1236"/>
      <c r="D48" s="62"/>
      <c r="E48" s="1227" t="s">
        <v>15</v>
      </c>
      <c r="F48" s="1227"/>
      <c r="G48" s="1227"/>
      <c r="H48" s="1227"/>
      <c r="I48" s="1227"/>
      <c r="J48" s="1228"/>
      <c r="K48" s="63">
        <v>1</v>
      </c>
      <c r="L48" s="64">
        <v>1</v>
      </c>
      <c r="M48" s="64">
        <v>1</v>
      </c>
      <c r="N48" s="64" t="s">
        <v>505</v>
      </c>
      <c r="O48" s="65" t="s">
        <v>505</v>
      </c>
      <c r="P48" s="48"/>
      <c r="Q48" s="48"/>
      <c r="R48" s="48"/>
      <c r="S48" s="48"/>
      <c r="T48" s="48"/>
      <c r="U48" s="48"/>
    </row>
    <row r="49" spans="1:21" ht="30.75" customHeight="1" x14ac:dyDescent="0.15">
      <c r="A49" s="48"/>
      <c r="B49" s="1235"/>
      <c r="C49" s="1236"/>
      <c r="D49" s="62"/>
      <c r="E49" s="1227" t="s">
        <v>16</v>
      </c>
      <c r="F49" s="1227"/>
      <c r="G49" s="1227"/>
      <c r="H49" s="1227"/>
      <c r="I49" s="1227"/>
      <c r="J49" s="1228"/>
      <c r="K49" s="63">
        <v>21</v>
      </c>
      <c r="L49" s="64">
        <v>21</v>
      </c>
      <c r="M49" s="64">
        <v>21</v>
      </c>
      <c r="N49" s="64">
        <v>19</v>
      </c>
      <c r="O49" s="65">
        <v>19</v>
      </c>
      <c r="P49" s="48"/>
      <c r="Q49" s="48"/>
      <c r="R49" s="48"/>
      <c r="S49" s="48"/>
      <c r="T49" s="48"/>
      <c r="U49" s="48"/>
    </row>
    <row r="50" spans="1:21" ht="30.75" customHeight="1" x14ac:dyDescent="0.15">
      <c r="A50" s="48"/>
      <c r="B50" s="1235"/>
      <c r="C50" s="1236"/>
      <c r="D50" s="62"/>
      <c r="E50" s="1227" t="s">
        <v>17</v>
      </c>
      <c r="F50" s="1227"/>
      <c r="G50" s="1227"/>
      <c r="H50" s="1227"/>
      <c r="I50" s="1227"/>
      <c r="J50" s="1228"/>
      <c r="K50" s="63" t="s">
        <v>505</v>
      </c>
      <c r="L50" s="64" t="s">
        <v>505</v>
      </c>
      <c r="M50" s="64" t="s">
        <v>505</v>
      </c>
      <c r="N50" s="64" t="s">
        <v>505</v>
      </c>
      <c r="O50" s="65" t="s">
        <v>505</v>
      </c>
      <c r="P50" s="48"/>
      <c r="Q50" s="48"/>
      <c r="R50" s="48"/>
      <c r="S50" s="48"/>
      <c r="T50" s="48"/>
      <c r="U50" s="48"/>
    </row>
    <row r="51" spans="1:21" ht="30.75" customHeight="1" x14ac:dyDescent="0.15">
      <c r="A51" s="48"/>
      <c r="B51" s="1237"/>
      <c r="C51" s="1238"/>
      <c r="D51" s="66"/>
      <c r="E51" s="1227" t="s">
        <v>18</v>
      </c>
      <c r="F51" s="1227"/>
      <c r="G51" s="1227"/>
      <c r="H51" s="1227"/>
      <c r="I51" s="1227"/>
      <c r="J51" s="1228"/>
      <c r="K51" s="63" t="s">
        <v>505</v>
      </c>
      <c r="L51" s="64" t="s">
        <v>505</v>
      </c>
      <c r="M51" s="64" t="s">
        <v>505</v>
      </c>
      <c r="N51" s="64" t="s">
        <v>505</v>
      </c>
      <c r="O51" s="65" t="s">
        <v>505</v>
      </c>
      <c r="P51" s="48"/>
      <c r="Q51" s="48"/>
      <c r="R51" s="48"/>
      <c r="S51" s="48"/>
      <c r="T51" s="48"/>
      <c r="U51" s="48"/>
    </row>
    <row r="52" spans="1:21" ht="30.75" customHeight="1" x14ac:dyDescent="0.15">
      <c r="A52" s="48"/>
      <c r="B52" s="1225" t="s">
        <v>19</v>
      </c>
      <c r="C52" s="1226"/>
      <c r="D52" s="66"/>
      <c r="E52" s="1227" t="s">
        <v>20</v>
      </c>
      <c r="F52" s="1227"/>
      <c r="G52" s="1227"/>
      <c r="H52" s="1227"/>
      <c r="I52" s="1227"/>
      <c r="J52" s="1228"/>
      <c r="K52" s="63">
        <v>174</v>
      </c>
      <c r="L52" s="64">
        <v>203</v>
      </c>
      <c r="M52" s="64">
        <v>203</v>
      </c>
      <c r="N52" s="64">
        <v>204</v>
      </c>
      <c r="O52" s="65">
        <v>201</v>
      </c>
      <c r="P52" s="48"/>
      <c r="Q52" s="48"/>
      <c r="R52" s="48"/>
      <c r="S52" s="48"/>
      <c r="T52" s="48"/>
      <c r="U52" s="48"/>
    </row>
    <row r="53" spans="1:21" ht="30.75" customHeight="1" thickBot="1" x14ac:dyDescent="0.2">
      <c r="A53" s="48"/>
      <c r="B53" s="1229" t="s">
        <v>21</v>
      </c>
      <c r="C53" s="1230"/>
      <c r="D53" s="67"/>
      <c r="E53" s="1231" t="s">
        <v>22</v>
      </c>
      <c r="F53" s="1231"/>
      <c r="G53" s="1231"/>
      <c r="H53" s="1231"/>
      <c r="I53" s="1231"/>
      <c r="J53" s="1232"/>
      <c r="K53" s="68">
        <v>-25</v>
      </c>
      <c r="L53" s="69">
        <v>-23</v>
      </c>
      <c r="M53" s="69">
        <v>-27</v>
      </c>
      <c r="N53" s="69">
        <v>-45</v>
      </c>
      <c r="O53" s="70">
        <v>-47</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c r="C55" s="48"/>
      <c r="D55" s="48"/>
      <c r="E55" s="48"/>
      <c r="F55" s="48"/>
      <c r="G55" s="48"/>
      <c r="H55" s="48"/>
      <c r="I55" s="48"/>
      <c r="J55" s="48"/>
      <c r="K55" s="48"/>
      <c r="L55" s="48"/>
      <c r="M55" s="48"/>
      <c r="N55" s="48"/>
      <c r="O55" s="48"/>
      <c r="P55" s="48"/>
      <c r="Q55" s="48"/>
      <c r="R55" s="48"/>
      <c r="S55" s="48"/>
      <c r="T55" s="48"/>
      <c r="U55" s="48"/>
    </row>
    <row r="56" spans="1:21" ht="24" customHeight="1" x14ac:dyDescent="0.15">
      <c r="A56" s="48"/>
      <c r="B56" s="71"/>
      <c r="C56" s="48"/>
      <c r="D56" s="48"/>
      <c r="E56" s="48"/>
      <c r="F56" s="48"/>
      <c r="G56" s="48"/>
      <c r="H56" s="48"/>
      <c r="I56" s="48"/>
      <c r="J56" s="48"/>
      <c r="K56" s="48"/>
      <c r="L56" s="48"/>
      <c r="M56" s="48"/>
      <c r="N56" s="48"/>
      <c r="O56" s="48"/>
      <c r="P56" s="48"/>
      <c r="Q56" s="48"/>
      <c r="R56" s="48"/>
      <c r="S56" s="48"/>
      <c r="T56" s="48"/>
      <c r="U56" s="48"/>
    </row>
  </sheetData>
  <sheetProtection algorithmName="SHA-512" hashValue="BPrN4uD+z1PRoeSz+yMicEfqs6Eur7ZHCRoqjK7xbSHqZggtm8y7gXIVInUuRqKUPbdfGiANOfX6oUQKSVDVRw==" saltValue="xzyfcz2E1eLz347rEQFEmA==" spinCount="100000" sheet="1" objects="1" scenarios="1"/>
  <mergeCells count="12">
    <mergeCell ref="B52:C52"/>
    <mergeCell ref="E52:J52"/>
    <mergeCell ref="B53:C53"/>
    <mergeCell ref="E53:J53"/>
    <mergeCell ref="B45:C51"/>
    <mergeCell ref="E45:J45"/>
    <mergeCell ref="E46:J46"/>
    <mergeCell ref="E47:J47"/>
    <mergeCell ref="E48:J48"/>
    <mergeCell ref="E49:J49"/>
    <mergeCell ref="E50:J50"/>
    <mergeCell ref="E51:J51"/>
  </mergeCells>
  <phoneticPr fontId="2"/>
  <printOptions horizontalCentered="1"/>
  <pageMargins left="0" right="0" top="0.19685039370078741" bottom="0" header="0" footer="0"/>
  <pageSetup paperSize="9" scale="61" orientation="landscape" horizontalDpi="300" verticalDpi="300" r:id="rId1"/>
  <headerFooter alignWithMargins="0">
    <oddFooter>&amp;C&amp;P/&amp;N</oddFooter>
  </headerFooter>
  <rowBreaks count="1" manualBreakCount="1">
    <brk id="56"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8"/>
  <sheetViews>
    <sheetView showGridLines="0" zoomScaleSheetLayoutView="100" workbookViewId="0"/>
  </sheetViews>
  <sheetFormatPr defaultColWidth="0" defaultRowHeight="13.5" customHeight="1" zeroHeight="1" x14ac:dyDescent="0.15"/>
  <cols>
    <col min="1" max="1" width="6.625" style="72" customWidth="1"/>
    <col min="2" max="3" width="12.625" style="72" customWidth="1"/>
    <col min="4" max="4" width="11.625" style="72" customWidth="1"/>
    <col min="5" max="8" width="10.375" style="72" customWidth="1"/>
    <col min="9" max="13" width="16.375" style="72" customWidth="1"/>
    <col min="14" max="19" width="12.625" style="72" customWidth="1"/>
    <col min="20" max="16384" width="0" style="72"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73" t="s">
        <v>9</v>
      </c>
    </row>
    <row r="40" spans="2:13" ht="27.75" customHeight="1" thickBot="1" x14ac:dyDescent="0.2">
      <c r="B40" s="74" t="s">
        <v>10</v>
      </c>
      <c r="C40" s="75"/>
      <c r="D40" s="75"/>
      <c r="E40" s="76"/>
      <c r="F40" s="76"/>
      <c r="G40" s="76"/>
      <c r="H40" s="77" t="s">
        <v>2</v>
      </c>
      <c r="I40" s="78" t="s">
        <v>548</v>
      </c>
      <c r="J40" s="79" t="s">
        <v>549</v>
      </c>
      <c r="K40" s="79" t="s">
        <v>550</v>
      </c>
      <c r="L40" s="79" t="s">
        <v>551</v>
      </c>
      <c r="M40" s="80" t="s">
        <v>552</v>
      </c>
    </row>
    <row r="41" spans="2:13" ht="27.75" customHeight="1" x14ac:dyDescent="0.15">
      <c r="B41" s="1241" t="s">
        <v>24</v>
      </c>
      <c r="C41" s="1242"/>
      <c r="D41" s="81"/>
      <c r="E41" s="1247" t="s">
        <v>25</v>
      </c>
      <c r="F41" s="1247"/>
      <c r="G41" s="1247"/>
      <c r="H41" s="1248"/>
      <c r="I41" s="82">
        <v>1241</v>
      </c>
      <c r="J41" s="83">
        <v>1235</v>
      </c>
      <c r="K41" s="83">
        <v>1141</v>
      </c>
      <c r="L41" s="83">
        <v>1224</v>
      </c>
      <c r="M41" s="84">
        <v>1572</v>
      </c>
    </row>
    <row r="42" spans="2:13" ht="27.75" customHeight="1" x14ac:dyDescent="0.15">
      <c r="B42" s="1243"/>
      <c r="C42" s="1244"/>
      <c r="D42" s="85"/>
      <c r="E42" s="1249" t="s">
        <v>26</v>
      </c>
      <c r="F42" s="1249"/>
      <c r="G42" s="1249"/>
      <c r="H42" s="1250"/>
      <c r="I42" s="86" t="s">
        <v>505</v>
      </c>
      <c r="J42" s="87" t="s">
        <v>505</v>
      </c>
      <c r="K42" s="87" t="s">
        <v>505</v>
      </c>
      <c r="L42" s="87" t="s">
        <v>505</v>
      </c>
      <c r="M42" s="88" t="s">
        <v>505</v>
      </c>
    </row>
    <row r="43" spans="2:13" ht="27.75" customHeight="1" x14ac:dyDescent="0.15">
      <c r="B43" s="1243"/>
      <c r="C43" s="1244"/>
      <c r="D43" s="85"/>
      <c r="E43" s="1249" t="s">
        <v>27</v>
      </c>
      <c r="F43" s="1249"/>
      <c r="G43" s="1249"/>
      <c r="H43" s="1250"/>
      <c r="I43" s="86">
        <v>3</v>
      </c>
      <c r="J43" s="87">
        <v>2</v>
      </c>
      <c r="K43" s="87">
        <v>3</v>
      </c>
      <c r="L43" s="87" t="s">
        <v>505</v>
      </c>
      <c r="M43" s="88" t="s">
        <v>505</v>
      </c>
    </row>
    <row r="44" spans="2:13" ht="27.75" customHeight="1" x14ac:dyDescent="0.15">
      <c r="B44" s="1243"/>
      <c r="C44" s="1244"/>
      <c r="D44" s="85"/>
      <c r="E44" s="1249" t="s">
        <v>28</v>
      </c>
      <c r="F44" s="1249"/>
      <c r="G44" s="1249"/>
      <c r="H44" s="1250"/>
      <c r="I44" s="86">
        <v>126</v>
      </c>
      <c r="J44" s="87">
        <v>107</v>
      </c>
      <c r="K44" s="87">
        <v>89</v>
      </c>
      <c r="L44" s="87">
        <v>71</v>
      </c>
      <c r="M44" s="88">
        <v>52</v>
      </c>
    </row>
    <row r="45" spans="2:13" ht="27.75" customHeight="1" x14ac:dyDescent="0.15">
      <c r="B45" s="1243"/>
      <c r="C45" s="1244"/>
      <c r="D45" s="85"/>
      <c r="E45" s="1249" t="s">
        <v>29</v>
      </c>
      <c r="F45" s="1249"/>
      <c r="G45" s="1249"/>
      <c r="H45" s="1250"/>
      <c r="I45" s="86">
        <v>384</v>
      </c>
      <c r="J45" s="87">
        <v>352</v>
      </c>
      <c r="K45" s="87">
        <v>331</v>
      </c>
      <c r="L45" s="87">
        <v>310</v>
      </c>
      <c r="M45" s="88">
        <v>338</v>
      </c>
    </row>
    <row r="46" spans="2:13" ht="27.75" customHeight="1" x14ac:dyDescent="0.15">
      <c r="B46" s="1243"/>
      <c r="C46" s="1244"/>
      <c r="D46" s="89"/>
      <c r="E46" s="1249" t="s">
        <v>30</v>
      </c>
      <c r="F46" s="1249"/>
      <c r="G46" s="1249"/>
      <c r="H46" s="1250"/>
      <c r="I46" s="86" t="s">
        <v>505</v>
      </c>
      <c r="J46" s="87" t="s">
        <v>505</v>
      </c>
      <c r="K46" s="87" t="s">
        <v>505</v>
      </c>
      <c r="L46" s="87" t="s">
        <v>505</v>
      </c>
      <c r="M46" s="88" t="s">
        <v>505</v>
      </c>
    </row>
    <row r="47" spans="2:13" ht="27.75" customHeight="1" x14ac:dyDescent="0.15">
      <c r="B47" s="1243"/>
      <c r="C47" s="1244"/>
      <c r="D47" s="90"/>
      <c r="E47" s="1251" t="s">
        <v>31</v>
      </c>
      <c r="F47" s="1252"/>
      <c r="G47" s="1252"/>
      <c r="H47" s="1253"/>
      <c r="I47" s="86" t="s">
        <v>505</v>
      </c>
      <c r="J47" s="87" t="s">
        <v>505</v>
      </c>
      <c r="K47" s="87" t="s">
        <v>505</v>
      </c>
      <c r="L47" s="87" t="s">
        <v>505</v>
      </c>
      <c r="M47" s="88" t="s">
        <v>505</v>
      </c>
    </row>
    <row r="48" spans="2:13" ht="27.75" customHeight="1" x14ac:dyDescent="0.15">
      <c r="B48" s="1243"/>
      <c r="C48" s="1244"/>
      <c r="D48" s="85"/>
      <c r="E48" s="1249" t="s">
        <v>32</v>
      </c>
      <c r="F48" s="1249"/>
      <c r="G48" s="1249"/>
      <c r="H48" s="1250"/>
      <c r="I48" s="86" t="s">
        <v>505</v>
      </c>
      <c r="J48" s="87" t="s">
        <v>505</v>
      </c>
      <c r="K48" s="87" t="s">
        <v>505</v>
      </c>
      <c r="L48" s="87" t="s">
        <v>505</v>
      </c>
      <c r="M48" s="88" t="s">
        <v>505</v>
      </c>
    </row>
    <row r="49" spans="2:13" ht="27.75" customHeight="1" x14ac:dyDescent="0.15">
      <c r="B49" s="1245"/>
      <c r="C49" s="1246"/>
      <c r="D49" s="85"/>
      <c r="E49" s="1249" t="s">
        <v>33</v>
      </c>
      <c r="F49" s="1249"/>
      <c r="G49" s="1249"/>
      <c r="H49" s="1250"/>
      <c r="I49" s="86" t="s">
        <v>505</v>
      </c>
      <c r="J49" s="87" t="s">
        <v>505</v>
      </c>
      <c r="K49" s="87" t="s">
        <v>505</v>
      </c>
      <c r="L49" s="87" t="s">
        <v>505</v>
      </c>
      <c r="M49" s="88" t="s">
        <v>505</v>
      </c>
    </row>
    <row r="50" spans="2:13" ht="27.75" customHeight="1" x14ac:dyDescent="0.15">
      <c r="B50" s="1254" t="s">
        <v>34</v>
      </c>
      <c r="C50" s="1255"/>
      <c r="D50" s="91"/>
      <c r="E50" s="1249" t="s">
        <v>35</v>
      </c>
      <c r="F50" s="1249"/>
      <c r="G50" s="1249"/>
      <c r="H50" s="1250"/>
      <c r="I50" s="86">
        <v>2385</v>
      </c>
      <c r="J50" s="87">
        <v>2534</v>
      </c>
      <c r="K50" s="87">
        <v>2934</v>
      </c>
      <c r="L50" s="87">
        <v>3210</v>
      </c>
      <c r="M50" s="88">
        <v>3250</v>
      </c>
    </row>
    <row r="51" spans="2:13" ht="27.75" customHeight="1" x14ac:dyDescent="0.15">
      <c r="B51" s="1243"/>
      <c r="C51" s="1244"/>
      <c r="D51" s="85"/>
      <c r="E51" s="1249" t="s">
        <v>36</v>
      </c>
      <c r="F51" s="1249"/>
      <c r="G51" s="1249"/>
      <c r="H51" s="1250"/>
      <c r="I51" s="86" t="s">
        <v>505</v>
      </c>
      <c r="J51" s="87" t="s">
        <v>505</v>
      </c>
      <c r="K51" s="87" t="s">
        <v>505</v>
      </c>
      <c r="L51" s="87" t="s">
        <v>505</v>
      </c>
      <c r="M51" s="88" t="s">
        <v>505</v>
      </c>
    </row>
    <row r="52" spans="2:13" ht="27.75" customHeight="1" x14ac:dyDescent="0.15">
      <c r="B52" s="1245"/>
      <c r="C52" s="1246"/>
      <c r="D52" s="85"/>
      <c r="E52" s="1249" t="s">
        <v>37</v>
      </c>
      <c r="F52" s="1249"/>
      <c r="G52" s="1249"/>
      <c r="H52" s="1250"/>
      <c r="I52" s="86">
        <v>1875</v>
      </c>
      <c r="J52" s="87">
        <v>1863</v>
      </c>
      <c r="K52" s="87">
        <v>1864</v>
      </c>
      <c r="L52" s="87">
        <v>1841</v>
      </c>
      <c r="M52" s="88">
        <v>1813</v>
      </c>
    </row>
    <row r="53" spans="2:13" ht="27.75" customHeight="1" thickBot="1" x14ac:dyDescent="0.2">
      <c r="B53" s="1256" t="s">
        <v>38</v>
      </c>
      <c r="C53" s="1257"/>
      <c r="D53" s="92"/>
      <c r="E53" s="1258" t="s">
        <v>39</v>
      </c>
      <c r="F53" s="1258"/>
      <c r="G53" s="1258"/>
      <c r="H53" s="1259"/>
      <c r="I53" s="93">
        <v>-2506</v>
      </c>
      <c r="J53" s="94">
        <v>-2702</v>
      </c>
      <c r="K53" s="94">
        <v>-3234</v>
      </c>
      <c r="L53" s="94">
        <v>-3447</v>
      </c>
      <c r="M53" s="95">
        <v>-3101</v>
      </c>
    </row>
    <row r="54" spans="2:13" ht="27.75" customHeight="1" x14ac:dyDescent="0.15">
      <c r="B54" s="96" t="s">
        <v>40</v>
      </c>
      <c r="C54" s="97"/>
      <c r="D54" s="97"/>
      <c r="E54" s="98"/>
      <c r="F54" s="98"/>
      <c r="G54" s="98"/>
      <c r="H54" s="98"/>
      <c r="I54" s="99"/>
      <c r="J54" s="99"/>
      <c r="K54" s="99"/>
      <c r="L54" s="99"/>
      <c r="M54" s="99"/>
    </row>
    <row r="55" spans="2:13" ht="12.75" customHeight="1" x14ac:dyDescent="0.15"/>
    <row r="56" spans="2:13" ht="12.75" hidden="1" customHeight="1" x14ac:dyDescent="0.15"/>
    <row r="57" spans="2:13" ht="12.75" hidden="1" customHeight="1" x14ac:dyDescent="0.15"/>
    <row r="58" spans="2:13" ht="12.75" hidden="1" customHeight="1" x14ac:dyDescent="0.15"/>
  </sheetData>
  <sheetProtection algorithmName="SHA-512" hashValue="7OEHmVPbDR+bc917LCsamsNMjlE7W4GSUQLBbSu7IFE6U+IjzbE9nW2asvKiNWxE0t/HMAvkANho7JeP0JqBsg==" saltValue="FMhCN+3bpWd8FhstY9/YSQ=="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59"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70" zoomScaleNormal="70" zoomScaleSheetLayoutView="100" workbookViewId="0">
      <selection activeCell="J5" sqref="J5"/>
    </sheetView>
  </sheetViews>
  <sheetFormatPr defaultColWidth="0" defaultRowHeight="0"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00" t="s">
        <v>41</v>
      </c>
    </row>
    <row r="54" spans="2:8" ht="29.25" customHeight="1" thickBot="1" x14ac:dyDescent="0.25">
      <c r="B54" s="101" t="s">
        <v>1</v>
      </c>
      <c r="C54" s="102"/>
      <c r="D54" s="102"/>
      <c r="E54" s="103" t="s">
        <v>2</v>
      </c>
      <c r="F54" s="104" t="s">
        <v>550</v>
      </c>
      <c r="G54" s="104" t="s">
        <v>551</v>
      </c>
      <c r="H54" s="105" t="s">
        <v>552</v>
      </c>
    </row>
    <row r="55" spans="2:8" ht="52.5" customHeight="1" x14ac:dyDescent="0.15">
      <c r="B55" s="106"/>
      <c r="C55" s="1268" t="s">
        <v>42</v>
      </c>
      <c r="D55" s="1268"/>
      <c r="E55" s="1269"/>
      <c r="F55" s="107">
        <v>824</v>
      </c>
      <c r="G55" s="107">
        <v>828</v>
      </c>
      <c r="H55" s="108">
        <v>632</v>
      </c>
    </row>
    <row r="56" spans="2:8" ht="52.5" customHeight="1" x14ac:dyDescent="0.15">
      <c r="B56" s="109"/>
      <c r="C56" s="1270" t="s">
        <v>43</v>
      </c>
      <c r="D56" s="1270"/>
      <c r="E56" s="1271"/>
      <c r="F56" s="110">
        <v>868</v>
      </c>
      <c r="G56" s="110">
        <v>869</v>
      </c>
      <c r="H56" s="111">
        <v>610</v>
      </c>
    </row>
    <row r="57" spans="2:8" ht="53.25" customHeight="1" x14ac:dyDescent="0.15">
      <c r="B57" s="109"/>
      <c r="C57" s="1272" t="s">
        <v>44</v>
      </c>
      <c r="D57" s="1272"/>
      <c r="E57" s="1273"/>
      <c r="F57" s="112">
        <v>1143</v>
      </c>
      <c r="G57" s="112">
        <v>1364</v>
      </c>
      <c r="H57" s="113">
        <v>1405</v>
      </c>
    </row>
    <row r="58" spans="2:8" ht="45.75" customHeight="1" x14ac:dyDescent="0.15">
      <c r="B58" s="114"/>
      <c r="C58" s="1260" t="s">
        <v>580</v>
      </c>
      <c r="D58" s="1261"/>
      <c r="E58" s="1262"/>
      <c r="F58" s="115">
        <v>770</v>
      </c>
      <c r="G58" s="115">
        <v>826</v>
      </c>
      <c r="H58" s="116">
        <v>826</v>
      </c>
    </row>
    <row r="59" spans="2:8" ht="45.75" customHeight="1" x14ac:dyDescent="0.15">
      <c r="B59" s="114"/>
      <c r="C59" s="1260" t="s">
        <v>581</v>
      </c>
      <c r="D59" s="1261"/>
      <c r="E59" s="1262"/>
      <c r="F59" s="115">
        <v>122</v>
      </c>
      <c r="G59" s="115">
        <v>133</v>
      </c>
      <c r="H59" s="116">
        <v>145</v>
      </c>
    </row>
    <row r="60" spans="2:8" ht="45.75" customHeight="1" x14ac:dyDescent="0.15">
      <c r="B60" s="114"/>
      <c r="C60" s="1260" t="s">
        <v>582</v>
      </c>
      <c r="D60" s="1261"/>
      <c r="E60" s="1262"/>
      <c r="F60" s="115">
        <v>2</v>
      </c>
      <c r="G60" s="115">
        <v>127</v>
      </c>
      <c r="H60" s="116">
        <v>127</v>
      </c>
    </row>
    <row r="61" spans="2:8" ht="45.75" customHeight="1" x14ac:dyDescent="0.15">
      <c r="B61" s="114"/>
      <c r="C61" s="1260" t="s">
        <v>583</v>
      </c>
      <c r="D61" s="1261"/>
      <c r="E61" s="1262"/>
      <c r="F61" s="115">
        <v>85</v>
      </c>
      <c r="G61" s="115">
        <v>85</v>
      </c>
      <c r="H61" s="116">
        <v>85</v>
      </c>
    </row>
    <row r="62" spans="2:8" ht="45.75" customHeight="1" thickBot="1" x14ac:dyDescent="0.2">
      <c r="B62" s="117"/>
      <c r="C62" s="1263" t="s">
        <v>584</v>
      </c>
      <c r="D62" s="1264"/>
      <c r="E62" s="1265"/>
      <c r="F62" s="118">
        <v>3</v>
      </c>
      <c r="G62" s="118">
        <v>26</v>
      </c>
      <c r="H62" s="119">
        <v>68</v>
      </c>
    </row>
    <row r="63" spans="2:8" ht="52.5" customHeight="1" thickBot="1" x14ac:dyDescent="0.2">
      <c r="B63" s="120"/>
      <c r="C63" s="1266" t="s">
        <v>45</v>
      </c>
      <c r="D63" s="1266"/>
      <c r="E63" s="1267"/>
      <c r="F63" s="121">
        <v>2835</v>
      </c>
      <c r="G63" s="121">
        <v>3061</v>
      </c>
      <c r="H63" s="122">
        <v>2647</v>
      </c>
    </row>
    <row r="64" spans="2:8" ht="15" customHeight="1" x14ac:dyDescent="0.15"/>
  </sheetData>
  <sheetProtection algorithmName="SHA-512" hashValue="0eJ1+fYsD5Ll9KJUBsIO9zPthazy3Hjhs3z/AdLtfkFRzq6au1NqBU5l7vEmdxKM2tumGtMPZPtTEUq0POV+sg==" saltValue="x31h36DW4+FllIxRrPVhRA=="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2" orientation="landscape" verticalDpi="300"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B23CF-606A-4E98-BBC6-6071E4D0B837}">
  <sheetPr>
    <pageSetUpPr fitToPage="1"/>
  </sheetPr>
  <dimension ref="A1:WZM160"/>
  <sheetViews>
    <sheetView showGridLines="0" zoomScaleNormal="100" zoomScaleSheetLayoutView="55" workbookViewId="0"/>
  </sheetViews>
  <sheetFormatPr defaultColWidth="0" defaultRowHeight="13.5" customHeight="1" zeroHeight="1" x14ac:dyDescent="0.15"/>
  <cols>
    <col min="1" max="1" width="6.375" style="367" customWidth="1"/>
    <col min="2" max="107" width="2.5" style="367" customWidth="1"/>
    <col min="108" max="108" width="6.125" style="375" customWidth="1"/>
    <col min="109" max="109" width="5.875" style="374" customWidth="1"/>
    <col min="110" max="110" width="19.125" style="367" hidden="1"/>
    <col min="111" max="115" width="12.625" style="367" hidden="1"/>
    <col min="116" max="349" width="8.625" style="367" hidden="1"/>
    <col min="350" max="355" width="14.875" style="367" hidden="1"/>
    <col min="356" max="357" width="15.875" style="367" hidden="1"/>
    <col min="358" max="363" width="16.125" style="367" hidden="1"/>
    <col min="364" max="364" width="6.125" style="367" hidden="1"/>
    <col min="365" max="365" width="3" style="367" hidden="1"/>
    <col min="366" max="605" width="8.625" style="367" hidden="1"/>
    <col min="606" max="611" width="14.875" style="367" hidden="1"/>
    <col min="612" max="613" width="15.875" style="367" hidden="1"/>
    <col min="614" max="619" width="16.125" style="367" hidden="1"/>
    <col min="620" max="620" width="6.125" style="367" hidden="1"/>
    <col min="621" max="621" width="3" style="367" hidden="1"/>
    <col min="622" max="861" width="8.625" style="367" hidden="1"/>
    <col min="862" max="867" width="14.875" style="367" hidden="1"/>
    <col min="868" max="869" width="15.875" style="367" hidden="1"/>
    <col min="870" max="875" width="16.125" style="367" hidden="1"/>
    <col min="876" max="876" width="6.125" style="367" hidden="1"/>
    <col min="877" max="877" width="3" style="367" hidden="1"/>
    <col min="878" max="1117" width="8.625" style="367" hidden="1"/>
    <col min="1118" max="1123" width="14.875" style="367" hidden="1"/>
    <col min="1124" max="1125" width="15.875" style="367" hidden="1"/>
    <col min="1126" max="1131" width="16.125" style="367" hidden="1"/>
    <col min="1132" max="1132" width="6.125" style="367" hidden="1"/>
    <col min="1133" max="1133" width="3" style="367" hidden="1"/>
    <col min="1134" max="1373" width="8.625" style="367" hidden="1"/>
    <col min="1374" max="1379" width="14.875" style="367" hidden="1"/>
    <col min="1380" max="1381" width="15.875" style="367" hidden="1"/>
    <col min="1382" max="1387" width="16.125" style="367" hidden="1"/>
    <col min="1388" max="1388" width="6.125" style="367" hidden="1"/>
    <col min="1389" max="1389" width="3" style="367" hidden="1"/>
    <col min="1390" max="1629" width="8.625" style="367" hidden="1"/>
    <col min="1630" max="1635" width="14.875" style="367" hidden="1"/>
    <col min="1636" max="1637" width="15.875" style="367" hidden="1"/>
    <col min="1638" max="1643" width="16.125" style="367" hidden="1"/>
    <col min="1644" max="1644" width="6.125" style="367" hidden="1"/>
    <col min="1645" max="1645" width="3" style="367" hidden="1"/>
    <col min="1646" max="1885" width="8.625" style="367" hidden="1"/>
    <col min="1886" max="1891" width="14.875" style="367" hidden="1"/>
    <col min="1892" max="1893" width="15.875" style="367" hidden="1"/>
    <col min="1894" max="1899" width="16.125" style="367" hidden="1"/>
    <col min="1900" max="1900" width="6.125" style="367" hidden="1"/>
    <col min="1901" max="1901" width="3" style="367" hidden="1"/>
    <col min="1902" max="2141" width="8.625" style="367" hidden="1"/>
    <col min="2142" max="2147" width="14.875" style="367" hidden="1"/>
    <col min="2148" max="2149" width="15.875" style="367" hidden="1"/>
    <col min="2150" max="2155" width="16.125" style="367" hidden="1"/>
    <col min="2156" max="2156" width="6.125" style="367" hidden="1"/>
    <col min="2157" max="2157" width="3" style="367" hidden="1"/>
    <col min="2158" max="2397" width="8.625" style="367" hidden="1"/>
    <col min="2398" max="2403" width="14.875" style="367" hidden="1"/>
    <col min="2404" max="2405" width="15.875" style="367" hidden="1"/>
    <col min="2406" max="2411" width="16.125" style="367" hidden="1"/>
    <col min="2412" max="2412" width="6.125" style="367" hidden="1"/>
    <col min="2413" max="2413" width="3" style="367" hidden="1"/>
    <col min="2414" max="2653" width="8.625" style="367" hidden="1"/>
    <col min="2654" max="2659" width="14.875" style="367" hidden="1"/>
    <col min="2660" max="2661" width="15.875" style="367" hidden="1"/>
    <col min="2662" max="2667" width="16.125" style="367" hidden="1"/>
    <col min="2668" max="2668" width="6.125" style="367" hidden="1"/>
    <col min="2669" max="2669" width="3" style="367" hidden="1"/>
    <col min="2670" max="2909" width="8.625" style="367" hidden="1"/>
    <col min="2910" max="2915" width="14.875" style="367" hidden="1"/>
    <col min="2916" max="2917" width="15.875" style="367" hidden="1"/>
    <col min="2918" max="2923" width="16.125" style="367" hidden="1"/>
    <col min="2924" max="2924" width="6.125" style="367" hidden="1"/>
    <col min="2925" max="2925" width="3" style="367" hidden="1"/>
    <col min="2926" max="3165" width="8.625" style="367" hidden="1"/>
    <col min="3166" max="3171" width="14.875" style="367" hidden="1"/>
    <col min="3172" max="3173" width="15.875" style="367" hidden="1"/>
    <col min="3174" max="3179" width="16.125" style="367" hidden="1"/>
    <col min="3180" max="3180" width="6.125" style="367" hidden="1"/>
    <col min="3181" max="3181" width="3" style="367" hidden="1"/>
    <col min="3182" max="3421" width="8.625" style="367" hidden="1"/>
    <col min="3422" max="3427" width="14.875" style="367" hidden="1"/>
    <col min="3428" max="3429" width="15.875" style="367" hidden="1"/>
    <col min="3430" max="3435" width="16.125" style="367" hidden="1"/>
    <col min="3436" max="3436" width="6.125" style="367" hidden="1"/>
    <col min="3437" max="3437" width="3" style="367" hidden="1"/>
    <col min="3438" max="3677" width="8.625" style="367" hidden="1"/>
    <col min="3678" max="3683" width="14.875" style="367" hidden="1"/>
    <col min="3684" max="3685" width="15.875" style="367" hidden="1"/>
    <col min="3686" max="3691" width="16.125" style="367" hidden="1"/>
    <col min="3692" max="3692" width="6.125" style="367" hidden="1"/>
    <col min="3693" max="3693" width="3" style="367" hidden="1"/>
    <col min="3694" max="3933" width="8.625" style="367" hidden="1"/>
    <col min="3934" max="3939" width="14.875" style="367" hidden="1"/>
    <col min="3940" max="3941" width="15.875" style="367" hidden="1"/>
    <col min="3942" max="3947" width="16.125" style="367" hidden="1"/>
    <col min="3948" max="3948" width="6.125" style="367" hidden="1"/>
    <col min="3949" max="3949" width="3" style="367" hidden="1"/>
    <col min="3950" max="4189" width="8.625" style="367" hidden="1"/>
    <col min="4190" max="4195" width="14.875" style="367" hidden="1"/>
    <col min="4196" max="4197" width="15.875" style="367" hidden="1"/>
    <col min="4198" max="4203" width="16.125" style="367" hidden="1"/>
    <col min="4204" max="4204" width="6.125" style="367" hidden="1"/>
    <col min="4205" max="4205" width="3" style="367" hidden="1"/>
    <col min="4206" max="4445" width="8.625" style="367" hidden="1"/>
    <col min="4446" max="4451" width="14.875" style="367" hidden="1"/>
    <col min="4452" max="4453" width="15.875" style="367" hidden="1"/>
    <col min="4454" max="4459" width="16.125" style="367" hidden="1"/>
    <col min="4460" max="4460" width="6.125" style="367" hidden="1"/>
    <col min="4461" max="4461" width="3" style="367" hidden="1"/>
    <col min="4462" max="4701" width="8.625" style="367" hidden="1"/>
    <col min="4702" max="4707" width="14.875" style="367" hidden="1"/>
    <col min="4708" max="4709" width="15.875" style="367" hidden="1"/>
    <col min="4710" max="4715" width="16.125" style="367" hidden="1"/>
    <col min="4716" max="4716" width="6.125" style="367" hidden="1"/>
    <col min="4717" max="4717" width="3" style="367" hidden="1"/>
    <col min="4718" max="4957" width="8.625" style="367" hidden="1"/>
    <col min="4958" max="4963" width="14.875" style="367" hidden="1"/>
    <col min="4964" max="4965" width="15.875" style="367" hidden="1"/>
    <col min="4966" max="4971" width="16.125" style="367" hidden="1"/>
    <col min="4972" max="4972" width="6.125" style="367" hidden="1"/>
    <col min="4973" max="4973" width="3" style="367" hidden="1"/>
    <col min="4974" max="5213" width="8.625" style="367" hidden="1"/>
    <col min="5214" max="5219" width="14.875" style="367" hidden="1"/>
    <col min="5220" max="5221" width="15.875" style="367" hidden="1"/>
    <col min="5222" max="5227" width="16.125" style="367" hidden="1"/>
    <col min="5228" max="5228" width="6.125" style="367" hidden="1"/>
    <col min="5229" max="5229" width="3" style="367" hidden="1"/>
    <col min="5230" max="5469" width="8.625" style="367" hidden="1"/>
    <col min="5470" max="5475" width="14.875" style="367" hidden="1"/>
    <col min="5476" max="5477" width="15.875" style="367" hidden="1"/>
    <col min="5478" max="5483" width="16.125" style="367" hidden="1"/>
    <col min="5484" max="5484" width="6.125" style="367" hidden="1"/>
    <col min="5485" max="5485" width="3" style="367" hidden="1"/>
    <col min="5486" max="5725" width="8.625" style="367" hidden="1"/>
    <col min="5726" max="5731" width="14.875" style="367" hidden="1"/>
    <col min="5732" max="5733" width="15.875" style="367" hidden="1"/>
    <col min="5734" max="5739" width="16.125" style="367" hidden="1"/>
    <col min="5740" max="5740" width="6.125" style="367" hidden="1"/>
    <col min="5741" max="5741" width="3" style="367" hidden="1"/>
    <col min="5742" max="5981" width="8.625" style="367" hidden="1"/>
    <col min="5982" max="5987" width="14.875" style="367" hidden="1"/>
    <col min="5988" max="5989" width="15.875" style="367" hidden="1"/>
    <col min="5990" max="5995" width="16.125" style="367" hidden="1"/>
    <col min="5996" max="5996" width="6.125" style="367" hidden="1"/>
    <col min="5997" max="5997" width="3" style="367" hidden="1"/>
    <col min="5998" max="6237" width="8.625" style="367" hidden="1"/>
    <col min="6238" max="6243" width="14.875" style="367" hidden="1"/>
    <col min="6244" max="6245" width="15.875" style="367" hidden="1"/>
    <col min="6246" max="6251" width="16.125" style="367" hidden="1"/>
    <col min="6252" max="6252" width="6.125" style="367" hidden="1"/>
    <col min="6253" max="6253" width="3" style="367" hidden="1"/>
    <col min="6254" max="6493" width="8.625" style="367" hidden="1"/>
    <col min="6494" max="6499" width="14.875" style="367" hidden="1"/>
    <col min="6500" max="6501" width="15.875" style="367" hidden="1"/>
    <col min="6502" max="6507" width="16.125" style="367" hidden="1"/>
    <col min="6508" max="6508" width="6.125" style="367" hidden="1"/>
    <col min="6509" max="6509" width="3" style="367" hidden="1"/>
    <col min="6510" max="6749" width="8.625" style="367" hidden="1"/>
    <col min="6750" max="6755" width="14.875" style="367" hidden="1"/>
    <col min="6756" max="6757" width="15.875" style="367" hidden="1"/>
    <col min="6758" max="6763" width="16.125" style="367" hidden="1"/>
    <col min="6764" max="6764" width="6.125" style="367" hidden="1"/>
    <col min="6765" max="6765" width="3" style="367" hidden="1"/>
    <col min="6766" max="7005" width="8.625" style="367" hidden="1"/>
    <col min="7006" max="7011" width="14.875" style="367" hidden="1"/>
    <col min="7012" max="7013" width="15.875" style="367" hidden="1"/>
    <col min="7014" max="7019" width="16.125" style="367" hidden="1"/>
    <col min="7020" max="7020" width="6.125" style="367" hidden="1"/>
    <col min="7021" max="7021" width="3" style="367" hidden="1"/>
    <col min="7022" max="7261" width="8.625" style="367" hidden="1"/>
    <col min="7262" max="7267" width="14.875" style="367" hidden="1"/>
    <col min="7268" max="7269" width="15.875" style="367" hidden="1"/>
    <col min="7270" max="7275" width="16.125" style="367" hidden="1"/>
    <col min="7276" max="7276" width="6.125" style="367" hidden="1"/>
    <col min="7277" max="7277" width="3" style="367" hidden="1"/>
    <col min="7278" max="7517" width="8.625" style="367" hidden="1"/>
    <col min="7518" max="7523" width="14.875" style="367" hidden="1"/>
    <col min="7524" max="7525" width="15.875" style="367" hidden="1"/>
    <col min="7526" max="7531" width="16.125" style="367" hidden="1"/>
    <col min="7532" max="7532" width="6.125" style="367" hidden="1"/>
    <col min="7533" max="7533" width="3" style="367" hidden="1"/>
    <col min="7534" max="7773" width="8.625" style="367" hidden="1"/>
    <col min="7774" max="7779" width="14.875" style="367" hidden="1"/>
    <col min="7780" max="7781" width="15.875" style="367" hidden="1"/>
    <col min="7782" max="7787" width="16.125" style="367" hidden="1"/>
    <col min="7788" max="7788" width="6.125" style="367" hidden="1"/>
    <col min="7789" max="7789" width="3" style="367" hidden="1"/>
    <col min="7790" max="8029" width="8.625" style="367" hidden="1"/>
    <col min="8030" max="8035" width="14.875" style="367" hidden="1"/>
    <col min="8036" max="8037" width="15.875" style="367" hidden="1"/>
    <col min="8038" max="8043" width="16.125" style="367" hidden="1"/>
    <col min="8044" max="8044" width="6.125" style="367" hidden="1"/>
    <col min="8045" max="8045" width="3" style="367" hidden="1"/>
    <col min="8046" max="8285" width="8.625" style="367" hidden="1"/>
    <col min="8286" max="8291" width="14.875" style="367" hidden="1"/>
    <col min="8292" max="8293" width="15.875" style="367" hidden="1"/>
    <col min="8294" max="8299" width="16.125" style="367" hidden="1"/>
    <col min="8300" max="8300" width="6.125" style="367" hidden="1"/>
    <col min="8301" max="8301" width="3" style="367" hidden="1"/>
    <col min="8302" max="8541" width="8.625" style="367" hidden="1"/>
    <col min="8542" max="8547" width="14.875" style="367" hidden="1"/>
    <col min="8548" max="8549" width="15.875" style="367" hidden="1"/>
    <col min="8550" max="8555" width="16.125" style="367" hidden="1"/>
    <col min="8556" max="8556" width="6.125" style="367" hidden="1"/>
    <col min="8557" max="8557" width="3" style="367" hidden="1"/>
    <col min="8558" max="8797" width="8.625" style="367" hidden="1"/>
    <col min="8798" max="8803" width="14.875" style="367" hidden="1"/>
    <col min="8804" max="8805" width="15.875" style="367" hidden="1"/>
    <col min="8806" max="8811" width="16.125" style="367" hidden="1"/>
    <col min="8812" max="8812" width="6.125" style="367" hidden="1"/>
    <col min="8813" max="8813" width="3" style="367" hidden="1"/>
    <col min="8814" max="9053" width="8.625" style="367" hidden="1"/>
    <col min="9054" max="9059" width="14.875" style="367" hidden="1"/>
    <col min="9060" max="9061" width="15.875" style="367" hidden="1"/>
    <col min="9062" max="9067" width="16.125" style="367" hidden="1"/>
    <col min="9068" max="9068" width="6.125" style="367" hidden="1"/>
    <col min="9069" max="9069" width="3" style="367" hidden="1"/>
    <col min="9070" max="9309" width="8.625" style="367" hidden="1"/>
    <col min="9310" max="9315" width="14.875" style="367" hidden="1"/>
    <col min="9316" max="9317" width="15.875" style="367" hidden="1"/>
    <col min="9318" max="9323" width="16.125" style="367" hidden="1"/>
    <col min="9324" max="9324" width="6.125" style="367" hidden="1"/>
    <col min="9325" max="9325" width="3" style="367" hidden="1"/>
    <col min="9326" max="9565" width="8.625" style="367" hidden="1"/>
    <col min="9566" max="9571" width="14.875" style="367" hidden="1"/>
    <col min="9572" max="9573" width="15.875" style="367" hidden="1"/>
    <col min="9574" max="9579" width="16.125" style="367" hidden="1"/>
    <col min="9580" max="9580" width="6.125" style="367" hidden="1"/>
    <col min="9581" max="9581" width="3" style="367" hidden="1"/>
    <col min="9582" max="9821" width="8.625" style="367" hidden="1"/>
    <col min="9822" max="9827" width="14.875" style="367" hidden="1"/>
    <col min="9828" max="9829" width="15.875" style="367" hidden="1"/>
    <col min="9830" max="9835" width="16.125" style="367" hidden="1"/>
    <col min="9836" max="9836" width="6.125" style="367" hidden="1"/>
    <col min="9837" max="9837" width="3" style="367" hidden="1"/>
    <col min="9838" max="10077" width="8.625" style="367" hidden="1"/>
    <col min="10078" max="10083" width="14.875" style="367" hidden="1"/>
    <col min="10084" max="10085" width="15.875" style="367" hidden="1"/>
    <col min="10086" max="10091" width="16.125" style="367" hidden="1"/>
    <col min="10092" max="10092" width="6.125" style="367" hidden="1"/>
    <col min="10093" max="10093" width="3" style="367" hidden="1"/>
    <col min="10094" max="10333" width="8.625" style="367" hidden="1"/>
    <col min="10334" max="10339" width="14.875" style="367" hidden="1"/>
    <col min="10340" max="10341" width="15.875" style="367" hidden="1"/>
    <col min="10342" max="10347" width="16.125" style="367" hidden="1"/>
    <col min="10348" max="10348" width="6.125" style="367" hidden="1"/>
    <col min="10349" max="10349" width="3" style="367" hidden="1"/>
    <col min="10350" max="10589" width="8.625" style="367" hidden="1"/>
    <col min="10590" max="10595" width="14.875" style="367" hidden="1"/>
    <col min="10596" max="10597" width="15.875" style="367" hidden="1"/>
    <col min="10598" max="10603" width="16.125" style="367" hidden="1"/>
    <col min="10604" max="10604" width="6.125" style="367" hidden="1"/>
    <col min="10605" max="10605" width="3" style="367" hidden="1"/>
    <col min="10606" max="10845" width="8.625" style="367" hidden="1"/>
    <col min="10846" max="10851" width="14.875" style="367" hidden="1"/>
    <col min="10852" max="10853" width="15.875" style="367" hidden="1"/>
    <col min="10854" max="10859" width="16.125" style="367" hidden="1"/>
    <col min="10860" max="10860" width="6.125" style="367" hidden="1"/>
    <col min="10861" max="10861" width="3" style="367" hidden="1"/>
    <col min="10862" max="11101" width="8.625" style="367" hidden="1"/>
    <col min="11102" max="11107" width="14.875" style="367" hidden="1"/>
    <col min="11108" max="11109" width="15.875" style="367" hidden="1"/>
    <col min="11110" max="11115" width="16.125" style="367" hidden="1"/>
    <col min="11116" max="11116" width="6.125" style="367" hidden="1"/>
    <col min="11117" max="11117" width="3" style="367" hidden="1"/>
    <col min="11118" max="11357" width="8.625" style="367" hidden="1"/>
    <col min="11358" max="11363" width="14.875" style="367" hidden="1"/>
    <col min="11364" max="11365" width="15.875" style="367" hidden="1"/>
    <col min="11366" max="11371" width="16.125" style="367" hidden="1"/>
    <col min="11372" max="11372" width="6.125" style="367" hidden="1"/>
    <col min="11373" max="11373" width="3" style="367" hidden="1"/>
    <col min="11374" max="11613" width="8.625" style="367" hidden="1"/>
    <col min="11614" max="11619" width="14.875" style="367" hidden="1"/>
    <col min="11620" max="11621" width="15.875" style="367" hidden="1"/>
    <col min="11622" max="11627" width="16.125" style="367" hidden="1"/>
    <col min="11628" max="11628" width="6.125" style="367" hidden="1"/>
    <col min="11629" max="11629" width="3" style="367" hidden="1"/>
    <col min="11630" max="11869" width="8.625" style="367" hidden="1"/>
    <col min="11870" max="11875" width="14.875" style="367" hidden="1"/>
    <col min="11876" max="11877" width="15.875" style="367" hidden="1"/>
    <col min="11878" max="11883" width="16.125" style="367" hidden="1"/>
    <col min="11884" max="11884" width="6.125" style="367" hidden="1"/>
    <col min="11885" max="11885" width="3" style="367" hidden="1"/>
    <col min="11886" max="12125" width="8.625" style="367" hidden="1"/>
    <col min="12126" max="12131" width="14.875" style="367" hidden="1"/>
    <col min="12132" max="12133" width="15.875" style="367" hidden="1"/>
    <col min="12134" max="12139" width="16.125" style="367" hidden="1"/>
    <col min="12140" max="12140" width="6.125" style="367" hidden="1"/>
    <col min="12141" max="12141" width="3" style="367" hidden="1"/>
    <col min="12142" max="12381" width="8.625" style="367" hidden="1"/>
    <col min="12382" max="12387" width="14.875" style="367" hidden="1"/>
    <col min="12388" max="12389" width="15.875" style="367" hidden="1"/>
    <col min="12390" max="12395" width="16.125" style="367" hidden="1"/>
    <col min="12396" max="12396" width="6.125" style="367" hidden="1"/>
    <col min="12397" max="12397" width="3" style="367" hidden="1"/>
    <col min="12398" max="12637" width="8.625" style="367" hidden="1"/>
    <col min="12638" max="12643" width="14.875" style="367" hidden="1"/>
    <col min="12644" max="12645" width="15.875" style="367" hidden="1"/>
    <col min="12646" max="12651" width="16.125" style="367" hidden="1"/>
    <col min="12652" max="12652" width="6.125" style="367" hidden="1"/>
    <col min="12653" max="12653" width="3" style="367" hidden="1"/>
    <col min="12654" max="12893" width="8.625" style="367" hidden="1"/>
    <col min="12894" max="12899" width="14.875" style="367" hidden="1"/>
    <col min="12900" max="12901" width="15.875" style="367" hidden="1"/>
    <col min="12902" max="12907" width="16.125" style="367" hidden="1"/>
    <col min="12908" max="12908" width="6.125" style="367" hidden="1"/>
    <col min="12909" max="12909" width="3" style="367" hidden="1"/>
    <col min="12910" max="13149" width="8.625" style="367" hidden="1"/>
    <col min="13150" max="13155" width="14.875" style="367" hidden="1"/>
    <col min="13156" max="13157" width="15.875" style="367" hidden="1"/>
    <col min="13158" max="13163" width="16.125" style="367" hidden="1"/>
    <col min="13164" max="13164" width="6.125" style="367" hidden="1"/>
    <col min="13165" max="13165" width="3" style="367" hidden="1"/>
    <col min="13166" max="13405" width="8.625" style="367" hidden="1"/>
    <col min="13406" max="13411" width="14.875" style="367" hidden="1"/>
    <col min="13412" max="13413" width="15.875" style="367" hidden="1"/>
    <col min="13414" max="13419" width="16.125" style="367" hidden="1"/>
    <col min="13420" max="13420" width="6.125" style="367" hidden="1"/>
    <col min="13421" max="13421" width="3" style="367" hidden="1"/>
    <col min="13422" max="13661" width="8.625" style="367" hidden="1"/>
    <col min="13662" max="13667" width="14.875" style="367" hidden="1"/>
    <col min="13668" max="13669" width="15.875" style="367" hidden="1"/>
    <col min="13670" max="13675" width="16.125" style="367" hidden="1"/>
    <col min="13676" max="13676" width="6.125" style="367" hidden="1"/>
    <col min="13677" max="13677" width="3" style="367" hidden="1"/>
    <col min="13678" max="13917" width="8.625" style="367" hidden="1"/>
    <col min="13918" max="13923" width="14.875" style="367" hidden="1"/>
    <col min="13924" max="13925" width="15.875" style="367" hidden="1"/>
    <col min="13926" max="13931" width="16.125" style="367" hidden="1"/>
    <col min="13932" max="13932" width="6.125" style="367" hidden="1"/>
    <col min="13933" max="13933" width="3" style="367" hidden="1"/>
    <col min="13934" max="14173" width="8.625" style="367" hidden="1"/>
    <col min="14174" max="14179" width="14.875" style="367" hidden="1"/>
    <col min="14180" max="14181" width="15.875" style="367" hidden="1"/>
    <col min="14182" max="14187" width="16.125" style="367" hidden="1"/>
    <col min="14188" max="14188" width="6.125" style="367" hidden="1"/>
    <col min="14189" max="14189" width="3" style="367" hidden="1"/>
    <col min="14190" max="14429" width="8.625" style="367" hidden="1"/>
    <col min="14430" max="14435" width="14.875" style="367" hidden="1"/>
    <col min="14436" max="14437" width="15.875" style="367" hidden="1"/>
    <col min="14438" max="14443" width="16.125" style="367" hidden="1"/>
    <col min="14444" max="14444" width="6.125" style="367" hidden="1"/>
    <col min="14445" max="14445" width="3" style="367" hidden="1"/>
    <col min="14446" max="14685" width="8.625" style="367" hidden="1"/>
    <col min="14686" max="14691" width="14.875" style="367" hidden="1"/>
    <col min="14692" max="14693" width="15.875" style="367" hidden="1"/>
    <col min="14694" max="14699" width="16.125" style="367" hidden="1"/>
    <col min="14700" max="14700" width="6.125" style="367" hidden="1"/>
    <col min="14701" max="14701" width="3" style="367" hidden="1"/>
    <col min="14702" max="14941" width="8.625" style="367" hidden="1"/>
    <col min="14942" max="14947" width="14.875" style="367" hidden="1"/>
    <col min="14948" max="14949" width="15.875" style="367" hidden="1"/>
    <col min="14950" max="14955" width="16.125" style="367" hidden="1"/>
    <col min="14956" max="14956" width="6.125" style="367" hidden="1"/>
    <col min="14957" max="14957" width="3" style="367" hidden="1"/>
    <col min="14958" max="15197" width="8.625" style="367" hidden="1"/>
    <col min="15198" max="15203" width="14.875" style="367" hidden="1"/>
    <col min="15204" max="15205" width="15.875" style="367" hidden="1"/>
    <col min="15206" max="15211" width="16.125" style="367" hidden="1"/>
    <col min="15212" max="15212" width="6.125" style="367" hidden="1"/>
    <col min="15213" max="15213" width="3" style="367" hidden="1"/>
    <col min="15214" max="15453" width="8.625" style="367" hidden="1"/>
    <col min="15454" max="15459" width="14.875" style="367" hidden="1"/>
    <col min="15460" max="15461" width="15.875" style="367" hidden="1"/>
    <col min="15462" max="15467" width="16.125" style="367" hidden="1"/>
    <col min="15468" max="15468" width="6.125" style="367" hidden="1"/>
    <col min="15469" max="15469" width="3" style="367" hidden="1"/>
    <col min="15470" max="15709" width="8.625" style="367" hidden="1"/>
    <col min="15710" max="15715" width="14.875" style="367" hidden="1"/>
    <col min="15716" max="15717" width="15.875" style="367" hidden="1"/>
    <col min="15718" max="15723" width="16.125" style="367" hidden="1"/>
    <col min="15724" max="15724" width="6.125" style="367" hidden="1"/>
    <col min="15725" max="15725" width="3" style="367" hidden="1"/>
    <col min="15726" max="15965" width="8.625" style="367" hidden="1"/>
    <col min="15966" max="15971" width="14.875" style="367" hidden="1"/>
    <col min="15972" max="15973" width="15.875" style="367" hidden="1"/>
    <col min="15974" max="15979" width="16.125" style="367" hidden="1"/>
    <col min="15980" max="15980" width="6.125" style="367" hidden="1"/>
    <col min="15981" max="15981" width="3" style="367" hidden="1"/>
    <col min="15982" max="16221" width="8.625" style="367" hidden="1"/>
    <col min="16222" max="16227" width="14.875" style="367" hidden="1"/>
    <col min="16228" max="16229" width="15.875" style="367" hidden="1"/>
    <col min="16230" max="16235" width="16.125" style="367" hidden="1"/>
    <col min="16236" max="16236" width="6.125" style="367" hidden="1"/>
    <col min="16237" max="16237" width="3" style="367" hidden="1"/>
    <col min="16238" max="16384" width="8.625" style="367" hidden="1"/>
  </cols>
  <sheetData>
    <row r="1" spans="1:143" ht="42.75" customHeight="1" x14ac:dyDescent="0.15">
      <c r="A1" s="365"/>
      <c r="B1" s="366"/>
      <c r="DD1" s="367"/>
      <c r="DE1" s="367"/>
    </row>
    <row r="2" spans="1:143" ht="25.5" customHeight="1" x14ac:dyDescent="0.15">
      <c r="A2" s="368"/>
      <c r="C2" s="368"/>
      <c r="O2" s="368"/>
      <c r="P2" s="368"/>
      <c r="Q2" s="368"/>
      <c r="R2" s="368"/>
      <c r="S2" s="368"/>
      <c r="T2" s="368"/>
      <c r="U2" s="368"/>
      <c r="V2" s="368"/>
      <c r="W2" s="368"/>
      <c r="X2" s="368"/>
      <c r="Y2" s="368"/>
      <c r="Z2" s="368"/>
      <c r="AA2" s="368"/>
      <c r="AB2" s="368"/>
      <c r="AC2" s="368"/>
      <c r="AD2" s="368"/>
      <c r="AE2" s="368"/>
      <c r="AF2" s="368"/>
      <c r="AG2" s="368"/>
      <c r="AH2" s="368"/>
      <c r="AI2" s="368"/>
      <c r="AU2" s="368"/>
      <c r="BG2" s="368"/>
      <c r="BS2" s="368"/>
      <c r="CE2" s="368"/>
      <c r="CQ2" s="368"/>
      <c r="DD2" s="367"/>
      <c r="DE2" s="367"/>
    </row>
    <row r="3" spans="1:143" ht="25.5" customHeight="1" x14ac:dyDescent="0.15">
      <c r="A3" s="368"/>
      <c r="C3" s="368"/>
      <c r="O3" s="368"/>
      <c r="P3" s="368"/>
      <c r="Q3" s="368"/>
      <c r="R3" s="368"/>
      <c r="S3" s="368"/>
      <c r="T3" s="368"/>
      <c r="U3" s="368"/>
      <c r="V3" s="368"/>
      <c r="W3" s="368"/>
      <c r="X3" s="368"/>
      <c r="Y3" s="368"/>
      <c r="Z3" s="368"/>
      <c r="AA3" s="368"/>
      <c r="AB3" s="368"/>
      <c r="AC3" s="368"/>
      <c r="AD3" s="368"/>
      <c r="AE3" s="368"/>
      <c r="AF3" s="368"/>
      <c r="AG3" s="368"/>
      <c r="AH3" s="368"/>
      <c r="AI3" s="368"/>
      <c r="AU3" s="368"/>
      <c r="BG3" s="368"/>
      <c r="BS3" s="368"/>
      <c r="CE3" s="368"/>
      <c r="CQ3" s="368"/>
      <c r="DD3" s="367"/>
      <c r="DE3" s="367"/>
    </row>
    <row r="4" spans="1:143" s="270" customFormat="1" x14ac:dyDescent="0.15">
      <c r="A4" s="368"/>
      <c r="B4" s="368"/>
      <c r="C4" s="368"/>
      <c r="D4" s="368"/>
      <c r="E4" s="368"/>
      <c r="F4" s="368"/>
      <c r="G4" s="368"/>
      <c r="H4" s="368"/>
      <c r="I4" s="368"/>
      <c r="J4" s="368"/>
      <c r="K4" s="368"/>
      <c r="L4" s="368"/>
      <c r="M4" s="368"/>
      <c r="N4" s="368"/>
      <c r="O4" s="368"/>
      <c r="P4" s="368"/>
      <c r="Q4" s="368"/>
      <c r="R4" s="368"/>
      <c r="S4" s="368"/>
      <c r="T4" s="368"/>
      <c r="U4" s="368"/>
      <c r="V4" s="368"/>
      <c r="W4" s="368"/>
      <c r="X4" s="368"/>
      <c r="Y4" s="368"/>
      <c r="Z4" s="368"/>
      <c r="AA4" s="368"/>
      <c r="AB4" s="368"/>
      <c r="AC4" s="368"/>
      <c r="AD4" s="368"/>
      <c r="AE4" s="368"/>
      <c r="AF4" s="368"/>
      <c r="AG4" s="368"/>
      <c r="AH4" s="368"/>
      <c r="AI4" s="368"/>
      <c r="AJ4" s="368"/>
      <c r="AK4" s="368"/>
      <c r="AL4" s="368"/>
      <c r="AM4" s="368"/>
      <c r="AN4" s="368"/>
      <c r="AO4" s="368"/>
      <c r="AP4" s="368"/>
      <c r="AQ4" s="368"/>
      <c r="AR4" s="368"/>
      <c r="AS4" s="368"/>
      <c r="AT4" s="368"/>
      <c r="AU4" s="368"/>
      <c r="AV4" s="368"/>
      <c r="AW4" s="368"/>
      <c r="AX4" s="368"/>
      <c r="AY4" s="368"/>
      <c r="AZ4" s="368"/>
      <c r="BA4" s="368"/>
      <c r="BB4" s="368"/>
      <c r="BC4" s="368"/>
      <c r="BD4" s="368"/>
      <c r="BE4" s="368"/>
      <c r="BF4" s="368"/>
      <c r="BG4" s="368"/>
      <c r="BH4" s="368"/>
      <c r="BI4" s="368"/>
      <c r="BJ4" s="368"/>
      <c r="BK4" s="368"/>
      <c r="BL4" s="368"/>
      <c r="BM4" s="368"/>
      <c r="BN4" s="368"/>
      <c r="BO4" s="368"/>
      <c r="BP4" s="368"/>
      <c r="BQ4" s="368"/>
      <c r="BR4" s="368"/>
      <c r="BS4" s="368"/>
      <c r="BT4" s="368"/>
      <c r="BU4" s="368"/>
      <c r="BV4" s="368"/>
      <c r="BW4" s="368"/>
      <c r="BX4" s="368"/>
      <c r="BY4" s="368"/>
      <c r="BZ4" s="368"/>
      <c r="CA4" s="368"/>
      <c r="CB4" s="368"/>
      <c r="CC4" s="368"/>
      <c r="CD4" s="368"/>
      <c r="CE4" s="368"/>
      <c r="CF4" s="368"/>
      <c r="CG4" s="368"/>
      <c r="CH4" s="368"/>
      <c r="CI4" s="368"/>
      <c r="CJ4" s="368"/>
      <c r="CK4" s="368"/>
      <c r="CL4" s="368"/>
      <c r="CM4" s="368"/>
      <c r="CN4" s="368"/>
      <c r="CO4" s="368"/>
      <c r="CP4" s="368"/>
      <c r="CQ4" s="368"/>
      <c r="CR4" s="368"/>
      <c r="CS4" s="368"/>
      <c r="CT4" s="368"/>
      <c r="CU4" s="368"/>
      <c r="CV4" s="368"/>
      <c r="CW4" s="368"/>
      <c r="CX4" s="368"/>
      <c r="CY4" s="368"/>
      <c r="CZ4" s="368"/>
      <c r="DA4" s="368"/>
      <c r="DB4" s="368"/>
      <c r="DC4" s="368"/>
      <c r="DD4" s="368"/>
      <c r="DE4" s="368"/>
      <c r="DF4" s="271"/>
      <c r="DG4" s="271"/>
      <c r="DH4" s="271"/>
      <c r="DI4" s="271"/>
      <c r="DJ4" s="271"/>
      <c r="DK4" s="271"/>
      <c r="DL4" s="271"/>
      <c r="DM4" s="271"/>
      <c r="DN4" s="271"/>
      <c r="DO4" s="271"/>
      <c r="DP4" s="271"/>
      <c r="DQ4" s="271"/>
      <c r="DR4" s="271"/>
      <c r="DS4" s="271"/>
      <c r="DT4" s="271"/>
      <c r="DU4" s="271"/>
      <c r="DV4" s="271"/>
      <c r="DW4" s="271"/>
    </row>
    <row r="5" spans="1:143" s="270" customFormat="1" x14ac:dyDescent="0.15">
      <c r="A5" s="368"/>
      <c r="B5" s="368"/>
      <c r="C5" s="368"/>
      <c r="D5" s="368"/>
      <c r="E5" s="368"/>
      <c r="F5" s="368"/>
      <c r="G5" s="368"/>
      <c r="H5" s="368"/>
      <c r="I5" s="368"/>
      <c r="J5" s="368"/>
      <c r="K5" s="368"/>
      <c r="L5" s="368"/>
      <c r="M5" s="368"/>
      <c r="N5" s="368"/>
      <c r="O5" s="368"/>
      <c r="P5" s="368"/>
      <c r="Q5" s="368"/>
      <c r="R5" s="368"/>
      <c r="S5" s="368"/>
      <c r="T5" s="368"/>
      <c r="U5" s="368"/>
      <c r="V5" s="368"/>
      <c r="W5" s="368"/>
      <c r="X5" s="368"/>
      <c r="Y5" s="368"/>
      <c r="Z5" s="368"/>
      <c r="AA5" s="368"/>
      <c r="AB5" s="368"/>
      <c r="AC5" s="368"/>
      <c r="AD5" s="368"/>
      <c r="AE5" s="368"/>
      <c r="AF5" s="368"/>
      <c r="AG5" s="368"/>
      <c r="AH5" s="368"/>
      <c r="AI5" s="368"/>
      <c r="AJ5" s="368"/>
      <c r="AK5" s="368"/>
      <c r="AL5" s="368"/>
      <c r="AM5" s="368"/>
      <c r="AN5" s="368"/>
      <c r="AO5" s="368"/>
      <c r="AP5" s="368"/>
      <c r="AQ5" s="368"/>
      <c r="AR5" s="368"/>
      <c r="AS5" s="368"/>
      <c r="AT5" s="368"/>
      <c r="AU5" s="368"/>
      <c r="AV5" s="368"/>
      <c r="AW5" s="368"/>
      <c r="AX5" s="368"/>
      <c r="AY5" s="368"/>
      <c r="AZ5" s="368"/>
      <c r="BA5" s="368"/>
      <c r="BB5" s="368"/>
      <c r="BC5" s="368"/>
      <c r="BD5" s="368"/>
      <c r="BE5" s="368"/>
      <c r="BF5" s="368"/>
      <c r="BG5" s="368"/>
      <c r="BH5" s="368"/>
      <c r="BI5" s="368"/>
      <c r="BJ5" s="368"/>
      <c r="BK5" s="368"/>
      <c r="BL5" s="368"/>
      <c r="BM5" s="368"/>
      <c r="BN5" s="368"/>
      <c r="BO5" s="368"/>
      <c r="BP5" s="368"/>
      <c r="BQ5" s="368"/>
      <c r="BR5" s="368"/>
      <c r="BS5" s="368"/>
      <c r="BT5" s="368"/>
      <c r="BU5" s="368"/>
      <c r="BV5" s="368"/>
      <c r="BW5" s="368"/>
      <c r="BX5" s="368"/>
      <c r="BY5" s="368"/>
      <c r="BZ5" s="368"/>
      <c r="CA5" s="368"/>
      <c r="CB5" s="368"/>
      <c r="CC5" s="368"/>
      <c r="CD5" s="368"/>
      <c r="CE5" s="368"/>
      <c r="CF5" s="368"/>
      <c r="CG5" s="368"/>
      <c r="CH5" s="368"/>
      <c r="CI5" s="368"/>
      <c r="CJ5" s="368"/>
      <c r="CK5" s="368"/>
      <c r="CL5" s="368"/>
      <c r="CM5" s="368"/>
      <c r="CN5" s="368"/>
      <c r="CO5" s="368"/>
      <c r="CP5" s="368"/>
      <c r="CQ5" s="368"/>
      <c r="CR5" s="368"/>
      <c r="CS5" s="368"/>
      <c r="CT5" s="368"/>
      <c r="CU5" s="368"/>
      <c r="CV5" s="368"/>
      <c r="CW5" s="368"/>
      <c r="CX5" s="368"/>
      <c r="CY5" s="368"/>
      <c r="CZ5" s="368"/>
      <c r="DA5" s="368"/>
      <c r="DB5" s="368"/>
      <c r="DC5" s="368"/>
      <c r="DD5" s="368"/>
      <c r="DE5" s="368"/>
      <c r="DF5" s="271"/>
      <c r="DG5" s="271"/>
      <c r="DH5" s="271"/>
      <c r="DI5" s="271"/>
      <c r="DJ5" s="271"/>
      <c r="DK5" s="271"/>
      <c r="DL5" s="271"/>
      <c r="DM5" s="271"/>
      <c r="DN5" s="271"/>
      <c r="DO5" s="271"/>
      <c r="DP5" s="271"/>
      <c r="DQ5" s="271"/>
      <c r="DR5" s="271"/>
      <c r="DS5" s="271"/>
      <c r="DT5" s="271"/>
      <c r="DU5" s="271"/>
      <c r="DV5" s="271"/>
      <c r="DW5" s="271"/>
    </row>
    <row r="6" spans="1:143" s="270" customFormat="1" x14ac:dyDescent="0.15">
      <c r="A6" s="368"/>
      <c r="B6" s="368"/>
      <c r="C6" s="368"/>
      <c r="D6" s="368"/>
      <c r="E6" s="368"/>
      <c r="F6" s="368"/>
      <c r="G6" s="368"/>
      <c r="H6" s="368"/>
      <c r="I6" s="368"/>
      <c r="J6" s="368"/>
      <c r="K6" s="368"/>
      <c r="L6" s="368"/>
      <c r="M6" s="368"/>
      <c r="N6" s="368"/>
      <c r="O6" s="368"/>
      <c r="P6" s="368"/>
      <c r="Q6" s="368"/>
      <c r="R6" s="368"/>
      <c r="S6" s="368"/>
      <c r="T6" s="368"/>
      <c r="U6" s="368"/>
      <c r="V6" s="368"/>
      <c r="W6" s="368"/>
      <c r="X6" s="368"/>
      <c r="Y6" s="368"/>
      <c r="Z6" s="368"/>
      <c r="AA6" s="368"/>
      <c r="AB6" s="368"/>
      <c r="AC6" s="368"/>
      <c r="AD6" s="368"/>
      <c r="AE6" s="368"/>
      <c r="AF6" s="368"/>
      <c r="AG6" s="368"/>
      <c r="AH6" s="368"/>
      <c r="AI6" s="368"/>
      <c r="AJ6" s="368"/>
      <c r="AK6" s="368"/>
      <c r="AL6" s="368"/>
      <c r="AM6" s="368"/>
      <c r="AN6" s="368"/>
      <c r="AO6" s="368"/>
      <c r="AP6" s="368"/>
      <c r="AQ6" s="368"/>
      <c r="AR6" s="368"/>
      <c r="AS6" s="368"/>
      <c r="AT6" s="368"/>
      <c r="AU6" s="368"/>
      <c r="AV6" s="368"/>
      <c r="AW6" s="368"/>
      <c r="AX6" s="368"/>
      <c r="AY6" s="368"/>
      <c r="AZ6" s="368"/>
      <c r="BA6" s="368"/>
      <c r="BB6" s="368"/>
      <c r="BC6" s="368"/>
      <c r="BD6" s="368"/>
      <c r="BE6" s="368"/>
      <c r="BF6" s="368"/>
      <c r="BG6" s="368"/>
      <c r="BH6" s="368"/>
      <c r="BI6" s="368"/>
      <c r="BJ6" s="368"/>
      <c r="BK6" s="368"/>
      <c r="BL6" s="368"/>
      <c r="BM6" s="368"/>
      <c r="BN6" s="368"/>
      <c r="BO6" s="368"/>
      <c r="BP6" s="368"/>
      <c r="BQ6" s="368"/>
      <c r="BR6" s="368"/>
      <c r="BS6" s="368"/>
      <c r="BT6" s="368"/>
      <c r="BU6" s="368"/>
      <c r="BV6" s="368"/>
      <c r="BW6" s="368"/>
      <c r="BX6" s="368"/>
      <c r="BY6" s="368"/>
      <c r="BZ6" s="368"/>
      <c r="CA6" s="368"/>
      <c r="CB6" s="368"/>
      <c r="CC6" s="368"/>
      <c r="CD6" s="368"/>
      <c r="CE6" s="368"/>
      <c r="CF6" s="368"/>
      <c r="CG6" s="368"/>
      <c r="CH6" s="368"/>
      <c r="CI6" s="368"/>
      <c r="CJ6" s="368"/>
      <c r="CK6" s="368"/>
      <c r="CL6" s="368"/>
      <c r="CM6" s="368"/>
      <c r="CN6" s="368"/>
      <c r="CO6" s="368"/>
      <c r="CP6" s="368"/>
      <c r="CQ6" s="368"/>
      <c r="CR6" s="368"/>
      <c r="CS6" s="368"/>
      <c r="CT6" s="368"/>
      <c r="CU6" s="368"/>
      <c r="CV6" s="368"/>
      <c r="CW6" s="368"/>
      <c r="CX6" s="368"/>
      <c r="CY6" s="368"/>
      <c r="CZ6" s="368"/>
      <c r="DA6" s="368"/>
      <c r="DB6" s="368"/>
      <c r="DC6" s="368"/>
      <c r="DD6" s="368"/>
      <c r="DE6" s="368"/>
      <c r="DF6" s="271"/>
      <c r="DG6" s="271"/>
      <c r="DH6" s="271"/>
      <c r="DI6" s="271"/>
      <c r="DJ6" s="271"/>
      <c r="DK6" s="271"/>
      <c r="DL6" s="271"/>
      <c r="DM6" s="271"/>
      <c r="DN6" s="271"/>
      <c r="DO6" s="271"/>
      <c r="DP6" s="271"/>
      <c r="DQ6" s="271"/>
      <c r="DR6" s="271"/>
      <c r="DS6" s="271"/>
      <c r="DT6" s="271"/>
      <c r="DU6" s="271"/>
      <c r="DV6" s="271"/>
      <c r="DW6" s="271"/>
    </row>
    <row r="7" spans="1:143" s="270" customFormat="1" x14ac:dyDescent="0.15">
      <c r="A7" s="368"/>
      <c r="B7" s="368"/>
      <c r="C7" s="368"/>
      <c r="D7" s="368"/>
      <c r="E7" s="368"/>
      <c r="F7" s="368"/>
      <c r="G7" s="368"/>
      <c r="H7" s="368"/>
      <c r="I7" s="368"/>
      <c r="J7" s="368"/>
      <c r="K7" s="368"/>
      <c r="L7" s="368"/>
      <c r="M7" s="368"/>
      <c r="N7" s="368"/>
      <c r="O7" s="368"/>
      <c r="P7" s="368"/>
      <c r="Q7" s="368"/>
      <c r="R7" s="368"/>
      <c r="S7" s="368"/>
      <c r="T7" s="368"/>
      <c r="U7" s="368"/>
      <c r="V7" s="368"/>
      <c r="W7" s="368"/>
      <c r="X7" s="368"/>
      <c r="Y7" s="368"/>
      <c r="Z7" s="368"/>
      <c r="AA7" s="368"/>
      <c r="AB7" s="368"/>
      <c r="AC7" s="368"/>
      <c r="AD7" s="368"/>
      <c r="AE7" s="368"/>
      <c r="AF7" s="368"/>
      <c r="AG7" s="368"/>
      <c r="AH7" s="368"/>
      <c r="AI7" s="368"/>
      <c r="AJ7" s="368"/>
      <c r="AK7" s="368"/>
      <c r="AL7" s="368"/>
      <c r="AM7" s="368"/>
      <c r="AN7" s="368"/>
      <c r="AO7" s="368"/>
      <c r="AP7" s="368"/>
      <c r="AQ7" s="368"/>
      <c r="AR7" s="368"/>
      <c r="AS7" s="368"/>
      <c r="AT7" s="368"/>
      <c r="AU7" s="368"/>
      <c r="AV7" s="368"/>
      <c r="AW7" s="368"/>
      <c r="AX7" s="368"/>
      <c r="AY7" s="368"/>
      <c r="AZ7" s="368"/>
      <c r="BA7" s="368"/>
      <c r="BB7" s="368"/>
      <c r="BC7" s="368"/>
      <c r="BD7" s="368"/>
      <c r="BE7" s="368"/>
      <c r="BF7" s="368"/>
      <c r="BG7" s="368"/>
      <c r="BH7" s="368"/>
      <c r="BI7" s="368"/>
      <c r="BJ7" s="368"/>
      <c r="BK7" s="368"/>
      <c r="BL7" s="368"/>
      <c r="BM7" s="368"/>
      <c r="BN7" s="368"/>
      <c r="BO7" s="368"/>
      <c r="BP7" s="368"/>
      <c r="BQ7" s="368"/>
      <c r="BR7" s="368"/>
      <c r="BS7" s="368"/>
      <c r="BT7" s="368"/>
      <c r="BU7" s="368"/>
      <c r="BV7" s="368"/>
      <c r="BW7" s="368"/>
      <c r="BX7" s="368"/>
      <c r="BY7" s="368"/>
      <c r="BZ7" s="368"/>
      <c r="CA7" s="368"/>
      <c r="CB7" s="368"/>
      <c r="CC7" s="368"/>
      <c r="CD7" s="368"/>
      <c r="CE7" s="368"/>
      <c r="CF7" s="368"/>
      <c r="CG7" s="368"/>
      <c r="CH7" s="368"/>
      <c r="CI7" s="368"/>
      <c r="CJ7" s="368"/>
      <c r="CK7" s="368"/>
      <c r="CL7" s="368"/>
      <c r="CM7" s="368"/>
      <c r="CN7" s="368"/>
      <c r="CO7" s="368"/>
      <c r="CP7" s="368"/>
      <c r="CQ7" s="368"/>
      <c r="CR7" s="368"/>
      <c r="CS7" s="368"/>
      <c r="CT7" s="368"/>
      <c r="CU7" s="368"/>
      <c r="CV7" s="368"/>
      <c r="CW7" s="368"/>
      <c r="CX7" s="368"/>
      <c r="CY7" s="368"/>
      <c r="CZ7" s="368"/>
      <c r="DA7" s="368"/>
      <c r="DB7" s="368"/>
      <c r="DC7" s="368"/>
      <c r="DD7" s="368"/>
      <c r="DE7" s="368"/>
      <c r="DF7" s="271"/>
      <c r="DG7" s="271"/>
      <c r="DH7" s="271"/>
      <c r="DI7" s="271"/>
      <c r="DJ7" s="271"/>
      <c r="DK7" s="271"/>
      <c r="DL7" s="271"/>
      <c r="DM7" s="271"/>
      <c r="DN7" s="271"/>
      <c r="DO7" s="271"/>
      <c r="DP7" s="271"/>
      <c r="DQ7" s="271"/>
      <c r="DR7" s="271"/>
      <c r="DS7" s="271"/>
      <c r="DT7" s="271"/>
      <c r="DU7" s="271"/>
      <c r="DV7" s="271"/>
      <c r="DW7" s="271"/>
    </row>
    <row r="8" spans="1:143" s="270" customFormat="1" x14ac:dyDescent="0.15">
      <c r="A8" s="368"/>
      <c r="B8" s="368"/>
      <c r="C8" s="368"/>
      <c r="D8" s="368"/>
      <c r="E8" s="368"/>
      <c r="F8" s="368"/>
      <c r="G8" s="368"/>
      <c r="H8" s="368"/>
      <c r="I8" s="368"/>
      <c r="J8" s="368"/>
      <c r="K8" s="368"/>
      <c r="L8" s="368"/>
      <c r="M8" s="368"/>
      <c r="N8" s="368"/>
      <c r="O8" s="368"/>
      <c r="P8" s="368"/>
      <c r="Q8" s="368"/>
      <c r="R8" s="368"/>
      <c r="S8" s="368"/>
      <c r="T8" s="368"/>
      <c r="U8" s="368"/>
      <c r="V8" s="368"/>
      <c r="W8" s="368"/>
      <c r="X8" s="368"/>
      <c r="Y8" s="368"/>
      <c r="Z8" s="368"/>
      <c r="AA8" s="368"/>
      <c r="AB8" s="368"/>
      <c r="AC8" s="368"/>
      <c r="AD8" s="368"/>
      <c r="AE8" s="368"/>
      <c r="AF8" s="368"/>
      <c r="AG8" s="368"/>
      <c r="AH8" s="368"/>
      <c r="AI8" s="368"/>
      <c r="AJ8" s="368"/>
      <c r="AK8" s="368"/>
      <c r="AL8" s="368"/>
      <c r="AM8" s="368"/>
      <c r="AN8" s="368"/>
      <c r="AO8" s="368"/>
      <c r="AP8" s="368"/>
      <c r="AQ8" s="368"/>
      <c r="AR8" s="368"/>
      <c r="AS8" s="368"/>
      <c r="AT8" s="368"/>
      <c r="AU8" s="368"/>
      <c r="AV8" s="368"/>
      <c r="AW8" s="368"/>
      <c r="AX8" s="368"/>
      <c r="AY8" s="368"/>
      <c r="AZ8" s="368"/>
      <c r="BA8" s="368"/>
      <c r="BB8" s="368"/>
      <c r="BC8" s="368"/>
      <c r="BD8" s="368"/>
      <c r="BE8" s="368"/>
      <c r="BF8" s="368"/>
      <c r="BG8" s="368"/>
      <c r="BH8" s="368"/>
      <c r="BI8" s="368"/>
      <c r="BJ8" s="368"/>
      <c r="BK8" s="368"/>
      <c r="BL8" s="368"/>
      <c r="BM8" s="368"/>
      <c r="BN8" s="368"/>
      <c r="BO8" s="368"/>
      <c r="BP8" s="368"/>
      <c r="BQ8" s="368"/>
      <c r="BR8" s="368"/>
      <c r="BS8" s="368"/>
      <c r="BT8" s="368"/>
      <c r="BU8" s="368"/>
      <c r="BV8" s="368"/>
      <c r="BW8" s="368"/>
      <c r="BX8" s="368"/>
      <c r="BY8" s="368"/>
      <c r="BZ8" s="368"/>
      <c r="CA8" s="368"/>
      <c r="CB8" s="368"/>
      <c r="CC8" s="368"/>
      <c r="CD8" s="368"/>
      <c r="CE8" s="368"/>
      <c r="CF8" s="368"/>
      <c r="CG8" s="368"/>
      <c r="CH8" s="368"/>
      <c r="CI8" s="368"/>
      <c r="CJ8" s="368"/>
      <c r="CK8" s="368"/>
      <c r="CL8" s="368"/>
      <c r="CM8" s="368"/>
      <c r="CN8" s="368"/>
      <c r="CO8" s="368"/>
      <c r="CP8" s="368"/>
      <c r="CQ8" s="368"/>
      <c r="CR8" s="368"/>
      <c r="CS8" s="368"/>
      <c r="CT8" s="368"/>
      <c r="CU8" s="368"/>
      <c r="CV8" s="368"/>
      <c r="CW8" s="368"/>
      <c r="CX8" s="368"/>
      <c r="CY8" s="368"/>
      <c r="CZ8" s="368"/>
      <c r="DA8" s="368"/>
      <c r="DB8" s="368"/>
      <c r="DC8" s="368"/>
      <c r="DD8" s="368"/>
      <c r="DE8" s="368"/>
      <c r="DF8" s="271"/>
      <c r="DG8" s="271"/>
      <c r="DH8" s="271"/>
      <c r="DI8" s="271"/>
      <c r="DJ8" s="271"/>
      <c r="DK8" s="271"/>
      <c r="DL8" s="271"/>
      <c r="DM8" s="271"/>
      <c r="DN8" s="271"/>
      <c r="DO8" s="271"/>
      <c r="DP8" s="271"/>
      <c r="DQ8" s="271"/>
      <c r="DR8" s="271"/>
      <c r="DS8" s="271"/>
      <c r="DT8" s="271"/>
      <c r="DU8" s="271"/>
      <c r="DV8" s="271"/>
      <c r="DW8" s="271"/>
    </row>
    <row r="9" spans="1:143" s="270" customFormat="1" x14ac:dyDescent="0.15">
      <c r="A9" s="368"/>
      <c r="B9" s="368"/>
      <c r="C9" s="368"/>
      <c r="D9" s="368"/>
      <c r="E9" s="368"/>
      <c r="F9" s="368"/>
      <c r="G9" s="368"/>
      <c r="H9" s="368"/>
      <c r="I9" s="368"/>
      <c r="J9" s="368"/>
      <c r="K9" s="368"/>
      <c r="L9" s="368"/>
      <c r="M9" s="368"/>
      <c r="N9" s="368"/>
      <c r="O9" s="368"/>
      <c r="P9" s="368"/>
      <c r="Q9" s="368"/>
      <c r="R9" s="368"/>
      <c r="S9" s="368"/>
      <c r="T9" s="368"/>
      <c r="U9" s="368"/>
      <c r="V9" s="368"/>
      <c r="W9" s="368"/>
      <c r="X9" s="368"/>
      <c r="Y9" s="368"/>
      <c r="Z9" s="368"/>
      <c r="AA9" s="368"/>
      <c r="AB9" s="368"/>
      <c r="AC9" s="368"/>
      <c r="AD9" s="368"/>
      <c r="AE9" s="368"/>
      <c r="AF9" s="368"/>
      <c r="AG9" s="368"/>
      <c r="AH9" s="368"/>
      <c r="AI9" s="368"/>
      <c r="AJ9" s="368"/>
      <c r="AK9" s="368"/>
      <c r="AL9" s="368"/>
      <c r="AM9" s="368"/>
      <c r="AN9" s="368"/>
      <c r="AO9" s="368"/>
      <c r="AP9" s="368"/>
      <c r="AQ9" s="368"/>
      <c r="AR9" s="368"/>
      <c r="AS9" s="368"/>
      <c r="AT9" s="368"/>
      <c r="AU9" s="368"/>
      <c r="AV9" s="368"/>
      <c r="AW9" s="368"/>
      <c r="AX9" s="368"/>
      <c r="AY9" s="368"/>
      <c r="AZ9" s="368"/>
      <c r="BA9" s="368"/>
      <c r="BB9" s="368"/>
      <c r="BC9" s="368"/>
      <c r="BD9" s="368"/>
      <c r="BE9" s="368"/>
      <c r="BF9" s="368"/>
      <c r="BG9" s="368"/>
      <c r="BH9" s="368"/>
      <c r="BI9" s="368"/>
      <c r="BJ9" s="368"/>
      <c r="BK9" s="368"/>
      <c r="BL9" s="368"/>
      <c r="BM9" s="368"/>
      <c r="BN9" s="368"/>
      <c r="BO9" s="368"/>
      <c r="BP9" s="368"/>
      <c r="BQ9" s="368"/>
      <c r="BR9" s="368"/>
      <c r="BS9" s="368"/>
      <c r="BT9" s="368"/>
      <c r="BU9" s="368"/>
      <c r="BV9" s="368"/>
      <c r="BW9" s="368"/>
      <c r="BX9" s="368"/>
      <c r="BY9" s="368"/>
      <c r="BZ9" s="368"/>
      <c r="CA9" s="368"/>
      <c r="CB9" s="368"/>
      <c r="CC9" s="368"/>
      <c r="CD9" s="368"/>
      <c r="CE9" s="368"/>
      <c r="CF9" s="368"/>
      <c r="CG9" s="368"/>
      <c r="CH9" s="368"/>
      <c r="CI9" s="368"/>
      <c r="CJ9" s="368"/>
      <c r="CK9" s="368"/>
      <c r="CL9" s="368"/>
      <c r="CM9" s="368"/>
      <c r="CN9" s="368"/>
      <c r="CO9" s="368"/>
      <c r="CP9" s="368"/>
      <c r="CQ9" s="368"/>
      <c r="CR9" s="368"/>
      <c r="CS9" s="368"/>
      <c r="CT9" s="368"/>
      <c r="CU9" s="368"/>
      <c r="CV9" s="368"/>
      <c r="CW9" s="368"/>
      <c r="CX9" s="368"/>
      <c r="CY9" s="368"/>
      <c r="CZ9" s="368"/>
      <c r="DA9" s="368"/>
      <c r="DB9" s="368"/>
      <c r="DC9" s="368"/>
      <c r="DD9" s="368"/>
      <c r="DE9" s="368"/>
      <c r="DF9" s="271"/>
      <c r="DG9" s="271"/>
      <c r="DH9" s="271"/>
      <c r="DI9" s="271"/>
      <c r="DJ9" s="271"/>
      <c r="DK9" s="271"/>
      <c r="DL9" s="271"/>
      <c r="DM9" s="271"/>
      <c r="DN9" s="271"/>
      <c r="DO9" s="271"/>
      <c r="DP9" s="271"/>
      <c r="DQ9" s="271"/>
      <c r="DR9" s="271"/>
      <c r="DS9" s="271"/>
      <c r="DT9" s="271"/>
      <c r="DU9" s="271"/>
      <c r="DV9" s="271"/>
      <c r="DW9" s="271"/>
    </row>
    <row r="10" spans="1:143" s="270" customFormat="1" x14ac:dyDescent="0.15">
      <c r="A10" s="368"/>
      <c r="B10" s="368"/>
      <c r="C10" s="368"/>
      <c r="D10" s="368"/>
      <c r="E10" s="368"/>
      <c r="F10" s="368"/>
      <c r="G10" s="368"/>
      <c r="H10" s="368"/>
      <c r="I10" s="368"/>
      <c r="J10" s="368"/>
      <c r="K10" s="368"/>
      <c r="L10" s="368"/>
      <c r="M10" s="368"/>
      <c r="N10" s="368"/>
      <c r="O10" s="368"/>
      <c r="P10" s="368"/>
      <c r="Q10" s="368"/>
      <c r="R10" s="368"/>
      <c r="S10" s="368"/>
      <c r="T10" s="368"/>
      <c r="U10" s="368"/>
      <c r="V10" s="368"/>
      <c r="W10" s="368"/>
      <c r="X10" s="368"/>
      <c r="Y10" s="368"/>
      <c r="Z10" s="368"/>
      <c r="AA10" s="368"/>
      <c r="AB10" s="368"/>
      <c r="AC10" s="368"/>
      <c r="AD10" s="368"/>
      <c r="AE10" s="368"/>
      <c r="AF10" s="368"/>
      <c r="AG10" s="368"/>
      <c r="AH10" s="368"/>
      <c r="AI10" s="368"/>
      <c r="AJ10" s="368"/>
      <c r="AK10" s="368"/>
      <c r="AL10" s="368"/>
      <c r="AM10" s="368"/>
      <c r="AN10" s="368"/>
      <c r="AO10" s="368"/>
      <c r="AP10" s="368"/>
      <c r="AQ10" s="368"/>
      <c r="AR10" s="368"/>
      <c r="AS10" s="368"/>
      <c r="AT10" s="368"/>
      <c r="AU10" s="368"/>
      <c r="AV10" s="368"/>
      <c r="AW10" s="368"/>
      <c r="AX10" s="368"/>
      <c r="AY10" s="368"/>
      <c r="AZ10" s="368"/>
      <c r="BA10" s="368"/>
      <c r="BB10" s="368"/>
      <c r="BC10" s="368"/>
      <c r="BD10" s="368"/>
      <c r="BE10" s="368"/>
      <c r="BF10" s="368"/>
      <c r="BG10" s="368"/>
      <c r="BH10" s="368"/>
      <c r="BI10" s="368"/>
      <c r="BJ10" s="368"/>
      <c r="BK10" s="368"/>
      <c r="BL10" s="368"/>
      <c r="BM10" s="368"/>
      <c r="BN10" s="368"/>
      <c r="BO10" s="368"/>
      <c r="BP10" s="368"/>
      <c r="BQ10" s="368"/>
      <c r="BR10" s="368"/>
      <c r="BS10" s="368"/>
      <c r="BT10" s="368"/>
      <c r="BU10" s="368"/>
      <c r="BV10" s="368"/>
      <c r="BW10" s="368"/>
      <c r="BX10" s="368"/>
      <c r="BY10" s="368"/>
      <c r="BZ10" s="368"/>
      <c r="CA10" s="368"/>
      <c r="CB10" s="368"/>
      <c r="CC10" s="368"/>
      <c r="CD10" s="368"/>
      <c r="CE10" s="368"/>
      <c r="CF10" s="368"/>
      <c r="CG10" s="368"/>
      <c r="CH10" s="368"/>
      <c r="CI10" s="368"/>
      <c r="CJ10" s="368"/>
      <c r="CK10" s="368"/>
      <c r="CL10" s="368"/>
      <c r="CM10" s="368"/>
      <c r="CN10" s="368"/>
      <c r="CO10" s="368"/>
      <c r="CP10" s="368"/>
      <c r="CQ10" s="368"/>
      <c r="CR10" s="368"/>
      <c r="CS10" s="368"/>
      <c r="CT10" s="368"/>
      <c r="CU10" s="368"/>
      <c r="CV10" s="368"/>
      <c r="CW10" s="368"/>
      <c r="CX10" s="368"/>
      <c r="CY10" s="368"/>
      <c r="CZ10" s="368"/>
      <c r="DA10" s="368"/>
      <c r="DB10" s="368"/>
      <c r="DC10" s="368"/>
      <c r="DD10" s="368"/>
      <c r="DE10" s="368"/>
      <c r="DF10" s="271"/>
      <c r="DG10" s="271"/>
      <c r="DH10" s="271"/>
      <c r="DI10" s="271"/>
      <c r="DJ10" s="271"/>
      <c r="DK10" s="271"/>
      <c r="DL10" s="271"/>
      <c r="DM10" s="271"/>
      <c r="DN10" s="271"/>
      <c r="DO10" s="271"/>
      <c r="DP10" s="271"/>
      <c r="DQ10" s="271"/>
      <c r="DR10" s="271"/>
      <c r="DS10" s="271"/>
      <c r="DT10" s="271"/>
      <c r="DU10" s="271"/>
      <c r="DV10" s="271"/>
      <c r="DW10" s="271"/>
      <c r="EM10" s="270" t="s">
        <v>585</v>
      </c>
    </row>
    <row r="11" spans="1:143" s="270" customFormat="1" x14ac:dyDescent="0.15">
      <c r="A11" s="368"/>
      <c r="B11" s="368"/>
      <c r="C11" s="368"/>
      <c r="D11" s="368"/>
      <c r="E11" s="368"/>
      <c r="F11" s="368"/>
      <c r="G11" s="368"/>
      <c r="H11" s="368"/>
      <c r="I11" s="368"/>
      <c r="J11" s="368"/>
      <c r="K11" s="368"/>
      <c r="L11" s="368"/>
      <c r="M11" s="368"/>
      <c r="N11" s="368"/>
      <c r="O11" s="368"/>
      <c r="P11" s="368"/>
      <c r="Q11" s="368"/>
      <c r="R11" s="368"/>
      <c r="S11" s="368"/>
      <c r="T11" s="368"/>
      <c r="U11" s="368"/>
      <c r="V11" s="368"/>
      <c r="W11" s="368"/>
      <c r="X11" s="368"/>
      <c r="Y11" s="368"/>
      <c r="Z11" s="368"/>
      <c r="AA11" s="368"/>
      <c r="AB11" s="368"/>
      <c r="AC11" s="368"/>
      <c r="AD11" s="368"/>
      <c r="AE11" s="368"/>
      <c r="AF11" s="368"/>
      <c r="AG11" s="368"/>
      <c r="AH11" s="368"/>
      <c r="AI11" s="368"/>
      <c r="AJ11" s="368"/>
      <c r="AK11" s="368"/>
      <c r="AL11" s="368"/>
      <c r="AM11" s="368"/>
      <c r="AN11" s="368"/>
      <c r="AO11" s="368"/>
      <c r="AP11" s="368"/>
      <c r="AQ11" s="368"/>
      <c r="AR11" s="368"/>
      <c r="AS11" s="368"/>
      <c r="AT11" s="368"/>
      <c r="AU11" s="368"/>
      <c r="AV11" s="368"/>
      <c r="AW11" s="368"/>
      <c r="AX11" s="368"/>
      <c r="AY11" s="368"/>
      <c r="AZ11" s="368"/>
      <c r="BA11" s="368"/>
      <c r="BB11" s="368"/>
      <c r="BC11" s="368"/>
      <c r="BD11" s="368"/>
      <c r="BE11" s="368"/>
      <c r="BF11" s="368"/>
      <c r="BG11" s="368"/>
      <c r="BH11" s="368"/>
      <c r="BI11" s="368"/>
      <c r="BJ11" s="368"/>
      <c r="BK11" s="368"/>
      <c r="BL11" s="368"/>
      <c r="BM11" s="368"/>
      <c r="BN11" s="368"/>
      <c r="BO11" s="368"/>
      <c r="BP11" s="368"/>
      <c r="BQ11" s="368"/>
      <c r="BR11" s="368"/>
      <c r="BS11" s="368"/>
      <c r="BT11" s="368"/>
      <c r="BU11" s="368"/>
      <c r="BV11" s="368"/>
      <c r="BW11" s="368"/>
      <c r="BX11" s="368"/>
      <c r="BY11" s="368"/>
      <c r="BZ11" s="368"/>
      <c r="CA11" s="368"/>
      <c r="CB11" s="368"/>
      <c r="CC11" s="368"/>
      <c r="CD11" s="368"/>
      <c r="CE11" s="368"/>
      <c r="CF11" s="368"/>
      <c r="CG11" s="368"/>
      <c r="CH11" s="368"/>
      <c r="CI11" s="368"/>
      <c r="CJ11" s="368"/>
      <c r="CK11" s="368"/>
      <c r="CL11" s="368"/>
      <c r="CM11" s="368"/>
      <c r="CN11" s="368"/>
      <c r="CO11" s="368"/>
      <c r="CP11" s="368"/>
      <c r="CQ11" s="368"/>
      <c r="CR11" s="368"/>
      <c r="CS11" s="368"/>
      <c r="CT11" s="368"/>
      <c r="CU11" s="368"/>
      <c r="CV11" s="368"/>
      <c r="CW11" s="368"/>
      <c r="CX11" s="368"/>
      <c r="CY11" s="368"/>
      <c r="CZ11" s="368"/>
      <c r="DA11" s="368"/>
      <c r="DB11" s="368"/>
      <c r="DC11" s="368"/>
      <c r="DD11" s="368"/>
      <c r="DE11" s="368"/>
      <c r="DF11" s="271"/>
      <c r="DG11" s="271"/>
      <c r="DH11" s="271"/>
      <c r="DI11" s="271"/>
      <c r="DJ11" s="271"/>
      <c r="DK11" s="271"/>
      <c r="DL11" s="271"/>
      <c r="DM11" s="271"/>
      <c r="DN11" s="271"/>
      <c r="DO11" s="271"/>
      <c r="DP11" s="271"/>
      <c r="DQ11" s="271"/>
      <c r="DR11" s="271"/>
      <c r="DS11" s="271"/>
      <c r="DT11" s="271"/>
      <c r="DU11" s="271"/>
      <c r="DV11" s="271"/>
      <c r="DW11" s="271"/>
    </row>
    <row r="12" spans="1:143" s="270" customFormat="1" x14ac:dyDescent="0.15">
      <c r="A12" s="368"/>
      <c r="B12" s="368"/>
      <c r="C12" s="368"/>
      <c r="D12" s="368"/>
      <c r="E12" s="368"/>
      <c r="F12" s="368"/>
      <c r="G12" s="368"/>
      <c r="H12" s="368"/>
      <c r="I12" s="368"/>
      <c r="J12" s="368"/>
      <c r="K12" s="368"/>
      <c r="L12" s="368"/>
      <c r="M12" s="368"/>
      <c r="N12" s="368"/>
      <c r="O12" s="368"/>
      <c r="P12" s="368"/>
      <c r="Q12" s="368"/>
      <c r="R12" s="368"/>
      <c r="S12" s="368"/>
      <c r="T12" s="368"/>
      <c r="U12" s="368"/>
      <c r="V12" s="368"/>
      <c r="W12" s="368"/>
      <c r="X12" s="368"/>
      <c r="Y12" s="368"/>
      <c r="Z12" s="368"/>
      <c r="AA12" s="368"/>
      <c r="AB12" s="368"/>
      <c r="AC12" s="368"/>
      <c r="AD12" s="368"/>
      <c r="AE12" s="368"/>
      <c r="AF12" s="368"/>
      <c r="AG12" s="368"/>
      <c r="AH12" s="368"/>
      <c r="AI12" s="368"/>
      <c r="AJ12" s="368"/>
      <c r="AK12" s="368"/>
      <c r="AL12" s="368"/>
      <c r="AM12" s="368"/>
      <c r="AN12" s="368"/>
      <c r="AO12" s="368"/>
      <c r="AP12" s="368"/>
      <c r="AQ12" s="368"/>
      <c r="AR12" s="368"/>
      <c r="AS12" s="368"/>
      <c r="AT12" s="368"/>
      <c r="AU12" s="368"/>
      <c r="AV12" s="368"/>
      <c r="AW12" s="368"/>
      <c r="AX12" s="368"/>
      <c r="AY12" s="368"/>
      <c r="AZ12" s="368"/>
      <c r="BA12" s="368"/>
      <c r="BB12" s="368"/>
      <c r="BC12" s="368"/>
      <c r="BD12" s="368"/>
      <c r="BE12" s="368"/>
      <c r="BF12" s="368"/>
      <c r="BG12" s="368"/>
      <c r="BH12" s="368"/>
      <c r="BI12" s="368"/>
      <c r="BJ12" s="368"/>
      <c r="BK12" s="368"/>
      <c r="BL12" s="368"/>
      <c r="BM12" s="368"/>
      <c r="BN12" s="368"/>
      <c r="BO12" s="368"/>
      <c r="BP12" s="368"/>
      <c r="BQ12" s="368"/>
      <c r="BR12" s="368"/>
      <c r="BS12" s="368"/>
      <c r="BT12" s="368"/>
      <c r="BU12" s="368"/>
      <c r="BV12" s="368"/>
      <c r="BW12" s="368"/>
      <c r="BX12" s="368"/>
      <c r="BY12" s="368"/>
      <c r="BZ12" s="368"/>
      <c r="CA12" s="368"/>
      <c r="CB12" s="368"/>
      <c r="CC12" s="368"/>
      <c r="CD12" s="368"/>
      <c r="CE12" s="368"/>
      <c r="CF12" s="368"/>
      <c r="CG12" s="368"/>
      <c r="CH12" s="368"/>
      <c r="CI12" s="368"/>
      <c r="CJ12" s="368"/>
      <c r="CK12" s="368"/>
      <c r="CL12" s="368"/>
      <c r="CM12" s="368"/>
      <c r="CN12" s="368"/>
      <c r="CO12" s="368"/>
      <c r="CP12" s="368"/>
      <c r="CQ12" s="368"/>
      <c r="CR12" s="368"/>
      <c r="CS12" s="368"/>
      <c r="CT12" s="368"/>
      <c r="CU12" s="368"/>
      <c r="CV12" s="368"/>
      <c r="CW12" s="368"/>
      <c r="CX12" s="368"/>
      <c r="CY12" s="368"/>
      <c r="CZ12" s="368"/>
      <c r="DA12" s="368"/>
      <c r="DB12" s="368"/>
      <c r="DC12" s="368"/>
      <c r="DD12" s="368"/>
      <c r="DE12" s="368"/>
      <c r="DF12" s="271"/>
      <c r="DG12" s="271"/>
      <c r="DH12" s="271"/>
      <c r="DI12" s="271"/>
      <c r="DJ12" s="271"/>
      <c r="DK12" s="271"/>
      <c r="DL12" s="271"/>
      <c r="DM12" s="271"/>
      <c r="DN12" s="271"/>
      <c r="DO12" s="271"/>
      <c r="DP12" s="271"/>
      <c r="DQ12" s="271"/>
      <c r="DR12" s="271"/>
      <c r="DS12" s="271"/>
      <c r="DT12" s="271"/>
      <c r="DU12" s="271"/>
      <c r="DV12" s="271"/>
      <c r="DW12" s="271"/>
      <c r="EM12" s="270" t="s">
        <v>585</v>
      </c>
    </row>
    <row r="13" spans="1:143" s="270" customFormat="1" x14ac:dyDescent="0.15">
      <c r="A13" s="368"/>
      <c r="B13" s="368"/>
      <c r="C13" s="368"/>
      <c r="D13" s="368"/>
      <c r="E13" s="368"/>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8"/>
      <c r="BD13" s="368"/>
      <c r="BE13" s="368"/>
      <c r="BF13" s="368"/>
      <c r="BG13" s="368"/>
      <c r="BH13" s="368"/>
      <c r="BI13" s="368"/>
      <c r="BJ13" s="368"/>
      <c r="BK13" s="368"/>
      <c r="BL13" s="368"/>
      <c r="BM13" s="368"/>
      <c r="BN13" s="368"/>
      <c r="BO13" s="368"/>
      <c r="BP13" s="368"/>
      <c r="BQ13" s="368"/>
      <c r="BR13" s="368"/>
      <c r="BS13" s="368"/>
      <c r="BT13" s="368"/>
      <c r="BU13" s="368"/>
      <c r="BV13" s="368"/>
      <c r="BW13" s="368"/>
      <c r="BX13" s="368"/>
      <c r="BY13" s="368"/>
      <c r="BZ13" s="368"/>
      <c r="CA13" s="368"/>
      <c r="CB13" s="368"/>
      <c r="CC13" s="368"/>
      <c r="CD13" s="368"/>
      <c r="CE13" s="368"/>
      <c r="CF13" s="368"/>
      <c r="CG13" s="368"/>
      <c r="CH13" s="368"/>
      <c r="CI13" s="368"/>
      <c r="CJ13" s="368"/>
      <c r="CK13" s="368"/>
      <c r="CL13" s="368"/>
      <c r="CM13" s="368"/>
      <c r="CN13" s="368"/>
      <c r="CO13" s="368"/>
      <c r="CP13" s="368"/>
      <c r="CQ13" s="368"/>
      <c r="CR13" s="368"/>
      <c r="CS13" s="368"/>
      <c r="CT13" s="368"/>
      <c r="CU13" s="368"/>
      <c r="CV13" s="368"/>
      <c r="CW13" s="368"/>
      <c r="CX13" s="368"/>
      <c r="CY13" s="368"/>
      <c r="CZ13" s="368"/>
      <c r="DA13" s="368"/>
      <c r="DB13" s="368"/>
      <c r="DC13" s="368"/>
      <c r="DD13" s="368"/>
      <c r="DE13" s="368"/>
      <c r="DF13" s="271"/>
      <c r="DG13" s="271"/>
      <c r="DH13" s="271"/>
      <c r="DI13" s="271"/>
      <c r="DJ13" s="271"/>
      <c r="DK13" s="271"/>
      <c r="DL13" s="271"/>
      <c r="DM13" s="271"/>
      <c r="DN13" s="271"/>
      <c r="DO13" s="271"/>
      <c r="DP13" s="271"/>
      <c r="DQ13" s="271"/>
      <c r="DR13" s="271"/>
      <c r="DS13" s="271"/>
      <c r="DT13" s="271"/>
      <c r="DU13" s="271"/>
      <c r="DV13" s="271"/>
      <c r="DW13" s="271"/>
    </row>
    <row r="14" spans="1:143" s="270" customFormat="1" x14ac:dyDescent="0.15">
      <c r="A14" s="368"/>
      <c r="B14" s="368"/>
      <c r="C14" s="368"/>
      <c r="D14" s="368"/>
      <c r="E14" s="368"/>
      <c r="F14" s="368"/>
      <c r="G14" s="368"/>
      <c r="H14" s="368"/>
      <c r="I14" s="368"/>
      <c r="J14" s="368"/>
      <c r="K14" s="368"/>
      <c r="L14" s="368"/>
      <c r="M14" s="368"/>
      <c r="N14" s="368"/>
      <c r="O14" s="368"/>
      <c r="P14" s="368"/>
      <c r="Q14" s="368"/>
      <c r="R14" s="368"/>
      <c r="S14" s="368"/>
      <c r="T14" s="368"/>
      <c r="U14" s="368"/>
      <c r="V14" s="368"/>
      <c r="W14" s="368"/>
      <c r="X14" s="368"/>
      <c r="Y14" s="368"/>
      <c r="Z14" s="368"/>
      <c r="AA14" s="368"/>
      <c r="AB14" s="368"/>
      <c r="AC14" s="368"/>
      <c r="AD14" s="368"/>
      <c r="AE14" s="368"/>
      <c r="AF14" s="368"/>
      <c r="AG14" s="368"/>
      <c r="AH14" s="368"/>
      <c r="AI14" s="368"/>
      <c r="AJ14" s="368"/>
      <c r="AK14" s="368"/>
      <c r="AL14" s="368"/>
      <c r="AM14" s="368"/>
      <c r="AN14" s="368"/>
      <c r="AO14" s="368"/>
      <c r="AP14" s="368"/>
      <c r="AQ14" s="368"/>
      <c r="AR14" s="368"/>
      <c r="AS14" s="368"/>
      <c r="AT14" s="368"/>
      <c r="AU14" s="368"/>
      <c r="AV14" s="368"/>
      <c r="AW14" s="368"/>
      <c r="AX14" s="368"/>
      <c r="AY14" s="368"/>
      <c r="AZ14" s="368"/>
      <c r="BA14" s="368"/>
      <c r="BB14" s="368"/>
      <c r="BC14" s="368"/>
      <c r="BD14" s="368"/>
      <c r="BE14" s="368"/>
      <c r="BF14" s="368"/>
      <c r="BG14" s="368"/>
      <c r="BH14" s="368"/>
      <c r="BI14" s="368"/>
      <c r="BJ14" s="368"/>
      <c r="BK14" s="368"/>
      <c r="BL14" s="368"/>
      <c r="BM14" s="368"/>
      <c r="BN14" s="368"/>
      <c r="BO14" s="368"/>
      <c r="BP14" s="368"/>
      <c r="BQ14" s="368"/>
      <c r="BR14" s="368"/>
      <c r="BS14" s="368"/>
      <c r="BT14" s="368"/>
      <c r="BU14" s="368"/>
      <c r="BV14" s="368"/>
      <c r="BW14" s="368"/>
      <c r="BX14" s="368"/>
      <c r="BY14" s="368"/>
      <c r="BZ14" s="368"/>
      <c r="CA14" s="368"/>
      <c r="CB14" s="368"/>
      <c r="CC14" s="368"/>
      <c r="CD14" s="368"/>
      <c r="CE14" s="368"/>
      <c r="CF14" s="368"/>
      <c r="CG14" s="368"/>
      <c r="CH14" s="368"/>
      <c r="CI14" s="368"/>
      <c r="CJ14" s="368"/>
      <c r="CK14" s="368"/>
      <c r="CL14" s="368"/>
      <c r="CM14" s="368"/>
      <c r="CN14" s="368"/>
      <c r="CO14" s="368"/>
      <c r="CP14" s="368"/>
      <c r="CQ14" s="368"/>
      <c r="CR14" s="368"/>
      <c r="CS14" s="368"/>
      <c r="CT14" s="368"/>
      <c r="CU14" s="368"/>
      <c r="CV14" s="368"/>
      <c r="CW14" s="368"/>
      <c r="CX14" s="368"/>
      <c r="CY14" s="368"/>
      <c r="CZ14" s="368"/>
      <c r="DA14" s="368"/>
      <c r="DB14" s="368"/>
      <c r="DC14" s="368"/>
      <c r="DD14" s="368"/>
      <c r="DE14" s="368"/>
      <c r="DF14" s="271"/>
      <c r="DG14" s="271"/>
      <c r="DH14" s="271"/>
      <c r="DI14" s="271"/>
      <c r="DJ14" s="271"/>
      <c r="DK14" s="271"/>
      <c r="DL14" s="271"/>
      <c r="DM14" s="271"/>
      <c r="DN14" s="271"/>
      <c r="DO14" s="271"/>
      <c r="DP14" s="271"/>
      <c r="DQ14" s="271"/>
      <c r="DR14" s="271"/>
      <c r="DS14" s="271"/>
      <c r="DT14" s="271"/>
      <c r="DU14" s="271"/>
      <c r="DV14" s="271"/>
      <c r="DW14" s="271"/>
    </row>
    <row r="15" spans="1:143" s="270" customFormat="1" x14ac:dyDescent="0.15">
      <c r="A15" s="367"/>
      <c r="B15" s="368"/>
      <c r="C15" s="368"/>
      <c r="D15" s="368"/>
      <c r="E15" s="368"/>
      <c r="F15" s="368"/>
      <c r="G15" s="368"/>
      <c r="H15" s="368"/>
      <c r="I15" s="368"/>
      <c r="J15" s="368"/>
      <c r="K15" s="368"/>
      <c r="L15" s="368"/>
      <c r="M15" s="368"/>
      <c r="N15" s="368"/>
      <c r="O15" s="368"/>
      <c r="P15" s="368"/>
      <c r="Q15" s="368"/>
      <c r="R15" s="368"/>
      <c r="S15" s="368"/>
      <c r="T15" s="368"/>
      <c r="U15" s="368"/>
      <c r="V15" s="368"/>
      <c r="W15" s="368"/>
      <c r="X15" s="368"/>
      <c r="Y15" s="368"/>
      <c r="Z15" s="368"/>
      <c r="AA15" s="368"/>
      <c r="AB15" s="368"/>
      <c r="AC15" s="368"/>
      <c r="AD15" s="368"/>
      <c r="AE15" s="368"/>
      <c r="AF15" s="368"/>
      <c r="AG15" s="368"/>
      <c r="AH15" s="368"/>
      <c r="AI15" s="368"/>
      <c r="AJ15" s="368"/>
      <c r="AK15" s="368"/>
      <c r="AL15" s="368"/>
      <c r="AM15" s="368"/>
      <c r="AN15" s="368"/>
      <c r="AO15" s="368"/>
      <c r="AP15" s="368"/>
      <c r="AQ15" s="368"/>
      <c r="AR15" s="368"/>
      <c r="AS15" s="368"/>
      <c r="AT15" s="368"/>
      <c r="AU15" s="368"/>
      <c r="AV15" s="368"/>
      <c r="AW15" s="368"/>
      <c r="AX15" s="368"/>
      <c r="AY15" s="368"/>
      <c r="AZ15" s="368"/>
      <c r="BA15" s="368"/>
      <c r="BB15" s="368"/>
      <c r="BC15" s="368"/>
      <c r="BD15" s="368"/>
      <c r="BE15" s="368"/>
      <c r="BF15" s="368"/>
      <c r="BG15" s="368"/>
      <c r="BH15" s="368"/>
      <c r="BI15" s="368"/>
      <c r="BJ15" s="368"/>
      <c r="BK15" s="368"/>
      <c r="BL15" s="368"/>
      <c r="BM15" s="368"/>
      <c r="BN15" s="368"/>
      <c r="BO15" s="368"/>
      <c r="BP15" s="368"/>
      <c r="BQ15" s="368"/>
      <c r="BR15" s="368"/>
      <c r="BS15" s="368"/>
      <c r="BT15" s="368"/>
      <c r="BU15" s="368"/>
      <c r="BV15" s="368"/>
      <c r="BW15" s="368"/>
      <c r="BX15" s="368"/>
      <c r="BY15" s="368"/>
      <c r="BZ15" s="368"/>
      <c r="CA15" s="368"/>
      <c r="CB15" s="368"/>
      <c r="CC15" s="368"/>
      <c r="CD15" s="368"/>
      <c r="CE15" s="368"/>
      <c r="CF15" s="368"/>
      <c r="CG15" s="368"/>
      <c r="CH15" s="368"/>
      <c r="CI15" s="368"/>
      <c r="CJ15" s="368"/>
      <c r="CK15" s="368"/>
      <c r="CL15" s="368"/>
      <c r="CM15" s="368"/>
      <c r="CN15" s="368"/>
      <c r="CO15" s="368"/>
      <c r="CP15" s="368"/>
      <c r="CQ15" s="368"/>
      <c r="CR15" s="368"/>
      <c r="CS15" s="368"/>
      <c r="CT15" s="368"/>
      <c r="CU15" s="368"/>
      <c r="CV15" s="368"/>
      <c r="CW15" s="368"/>
      <c r="CX15" s="368"/>
      <c r="CY15" s="368"/>
      <c r="CZ15" s="368"/>
      <c r="DA15" s="368"/>
      <c r="DB15" s="368"/>
      <c r="DC15" s="368"/>
      <c r="DD15" s="368"/>
      <c r="DE15" s="368"/>
      <c r="DF15" s="271"/>
      <c r="DG15" s="271"/>
      <c r="DH15" s="271"/>
      <c r="DI15" s="271"/>
      <c r="DJ15" s="271"/>
      <c r="DK15" s="271"/>
      <c r="DL15" s="271"/>
      <c r="DM15" s="271"/>
      <c r="DN15" s="271"/>
      <c r="DO15" s="271"/>
      <c r="DP15" s="271"/>
      <c r="DQ15" s="271"/>
      <c r="DR15" s="271"/>
      <c r="DS15" s="271"/>
      <c r="DT15" s="271"/>
      <c r="DU15" s="271"/>
      <c r="DV15" s="271"/>
      <c r="DW15" s="271"/>
    </row>
    <row r="16" spans="1:143" s="270" customFormat="1" x14ac:dyDescent="0.15">
      <c r="A16" s="367"/>
      <c r="B16" s="368"/>
      <c r="C16" s="368"/>
      <c r="D16" s="368"/>
      <c r="E16" s="368"/>
      <c r="F16" s="368"/>
      <c r="G16" s="368"/>
      <c r="H16" s="368"/>
      <c r="I16" s="368"/>
      <c r="J16" s="368"/>
      <c r="K16" s="368"/>
      <c r="L16" s="368"/>
      <c r="M16" s="368"/>
      <c r="N16" s="368"/>
      <c r="O16" s="368"/>
      <c r="P16" s="368"/>
      <c r="Q16" s="368"/>
      <c r="R16" s="368"/>
      <c r="S16" s="368"/>
      <c r="T16" s="368"/>
      <c r="U16" s="368"/>
      <c r="V16" s="368"/>
      <c r="W16" s="368"/>
      <c r="X16" s="368"/>
      <c r="Y16" s="368"/>
      <c r="Z16" s="368"/>
      <c r="AA16" s="368"/>
      <c r="AB16" s="368"/>
      <c r="AC16" s="368"/>
      <c r="AD16" s="368"/>
      <c r="AE16" s="368"/>
      <c r="AF16" s="368"/>
      <c r="AG16" s="368"/>
      <c r="AH16" s="368"/>
      <c r="AI16" s="368"/>
      <c r="AJ16" s="368"/>
      <c r="AK16" s="368"/>
      <c r="AL16" s="368"/>
      <c r="AM16" s="368"/>
      <c r="AN16" s="368"/>
      <c r="AO16" s="368"/>
      <c r="AP16" s="368"/>
      <c r="AQ16" s="368"/>
      <c r="AR16" s="368"/>
      <c r="AS16" s="368"/>
      <c r="AT16" s="368"/>
      <c r="AU16" s="368"/>
      <c r="AV16" s="368"/>
      <c r="AW16" s="368"/>
      <c r="AX16" s="368"/>
      <c r="AY16" s="368"/>
      <c r="AZ16" s="368"/>
      <c r="BA16" s="368"/>
      <c r="BB16" s="368"/>
      <c r="BC16" s="368"/>
      <c r="BD16" s="368"/>
      <c r="BE16" s="368"/>
      <c r="BF16" s="368"/>
      <c r="BG16" s="368"/>
      <c r="BH16" s="368"/>
      <c r="BI16" s="368"/>
      <c r="BJ16" s="368"/>
      <c r="BK16" s="368"/>
      <c r="BL16" s="368"/>
      <c r="BM16" s="368"/>
      <c r="BN16" s="368"/>
      <c r="BO16" s="368"/>
      <c r="BP16" s="368"/>
      <c r="BQ16" s="368"/>
      <c r="BR16" s="368"/>
      <c r="BS16" s="368"/>
      <c r="BT16" s="368"/>
      <c r="BU16" s="368"/>
      <c r="BV16" s="368"/>
      <c r="BW16" s="368"/>
      <c r="BX16" s="368"/>
      <c r="BY16" s="368"/>
      <c r="BZ16" s="368"/>
      <c r="CA16" s="368"/>
      <c r="CB16" s="368"/>
      <c r="CC16" s="368"/>
      <c r="CD16" s="368"/>
      <c r="CE16" s="368"/>
      <c r="CF16" s="368"/>
      <c r="CG16" s="368"/>
      <c r="CH16" s="368"/>
      <c r="CI16" s="368"/>
      <c r="CJ16" s="368"/>
      <c r="CK16" s="368"/>
      <c r="CL16" s="368"/>
      <c r="CM16" s="368"/>
      <c r="CN16" s="368"/>
      <c r="CO16" s="368"/>
      <c r="CP16" s="368"/>
      <c r="CQ16" s="368"/>
      <c r="CR16" s="368"/>
      <c r="CS16" s="368"/>
      <c r="CT16" s="368"/>
      <c r="CU16" s="368"/>
      <c r="CV16" s="368"/>
      <c r="CW16" s="368"/>
      <c r="CX16" s="368"/>
      <c r="CY16" s="368"/>
      <c r="CZ16" s="368"/>
      <c r="DA16" s="368"/>
      <c r="DB16" s="368"/>
      <c r="DC16" s="368"/>
      <c r="DD16" s="368"/>
      <c r="DE16" s="368"/>
      <c r="DF16" s="271"/>
      <c r="DG16" s="271"/>
      <c r="DH16" s="271"/>
      <c r="DI16" s="271"/>
      <c r="DJ16" s="271"/>
      <c r="DK16" s="271"/>
      <c r="DL16" s="271"/>
      <c r="DM16" s="271"/>
      <c r="DN16" s="271"/>
      <c r="DO16" s="271"/>
      <c r="DP16" s="271"/>
      <c r="DQ16" s="271"/>
      <c r="DR16" s="271"/>
      <c r="DS16" s="271"/>
      <c r="DT16" s="271"/>
      <c r="DU16" s="271"/>
      <c r="DV16" s="271"/>
      <c r="DW16" s="271"/>
    </row>
    <row r="17" spans="1:351" s="270" customFormat="1" x14ac:dyDescent="0.15">
      <c r="A17" s="367"/>
      <c r="B17" s="368"/>
      <c r="C17" s="368"/>
      <c r="D17" s="368"/>
      <c r="E17" s="368"/>
      <c r="F17" s="368"/>
      <c r="G17" s="368"/>
      <c r="H17" s="368"/>
      <c r="I17" s="368"/>
      <c r="J17" s="368"/>
      <c r="K17" s="368"/>
      <c r="L17" s="368"/>
      <c r="M17" s="368"/>
      <c r="N17" s="368"/>
      <c r="O17" s="368"/>
      <c r="P17" s="368"/>
      <c r="Q17" s="368"/>
      <c r="R17" s="368"/>
      <c r="S17" s="368"/>
      <c r="T17" s="368"/>
      <c r="U17" s="368"/>
      <c r="V17" s="368"/>
      <c r="W17" s="368"/>
      <c r="X17" s="368"/>
      <c r="Y17" s="368"/>
      <c r="Z17" s="368"/>
      <c r="AA17" s="368"/>
      <c r="AB17" s="368"/>
      <c r="AC17" s="368"/>
      <c r="AD17" s="368"/>
      <c r="AE17" s="368"/>
      <c r="AF17" s="368"/>
      <c r="AG17" s="368"/>
      <c r="AH17" s="368"/>
      <c r="AI17" s="368"/>
      <c r="AJ17" s="368"/>
      <c r="AK17" s="368"/>
      <c r="AL17" s="368"/>
      <c r="AM17" s="368"/>
      <c r="AN17" s="368"/>
      <c r="AO17" s="368"/>
      <c r="AP17" s="368"/>
      <c r="AQ17" s="368"/>
      <c r="AR17" s="368"/>
      <c r="AS17" s="368"/>
      <c r="AT17" s="368"/>
      <c r="AU17" s="368"/>
      <c r="AV17" s="368"/>
      <c r="AW17" s="368"/>
      <c r="AX17" s="368"/>
      <c r="AY17" s="368"/>
      <c r="AZ17" s="368"/>
      <c r="BA17" s="368"/>
      <c r="BB17" s="368"/>
      <c r="BC17" s="368"/>
      <c r="BD17" s="368"/>
      <c r="BE17" s="368"/>
      <c r="BF17" s="368"/>
      <c r="BG17" s="368"/>
      <c r="BH17" s="368"/>
      <c r="BI17" s="368"/>
      <c r="BJ17" s="368"/>
      <c r="BK17" s="368"/>
      <c r="BL17" s="368"/>
      <c r="BM17" s="368"/>
      <c r="BN17" s="368"/>
      <c r="BO17" s="368"/>
      <c r="BP17" s="368"/>
      <c r="BQ17" s="368"/>
      <c r="BR17" s="368"/>
      <c r="BS17" s="368"/>
      <c r="BT17" s="368"/>
      <c r="BU17" s="368"/>
      <c r="BV17" s="368"/>
      <c r="BW17" s="368"/>
      <c r="BX17" s="368"/>
      <c r="BY17" s="368"/>
      <c r="BZ17" s="368"/>
      <c r="CA17" s="368"/>
      <c r="CB17" s="368"/>
      <c r="CC17" s="368"/>
      <c r="CD17" s="368"/>
      <c r="CE17" s="368"/>
      <c r="CF17" s="368"/>
      <c r="CG17" s="368"/>
      <c r="CH17" s="368"/>
      <c r="CI17" s="368"/>
      <c r="CJ17" s="368"/>
      <c r="CK17" s="368"/>
      <c r="CL17" s="368"/>
      <c r="CM17" s="368"/>
      <c r="CN17" s="368"/>
      <c r="CO17" s="368"/>
      <c r="CP17" s="368"/>
      <c r="CQ17" s="368"/>
      <c r="CR17" s="368"/>
      <c r="CS17" s="368"/>
      <c r="CT17" s="368"/>
      <c r="CU17" s="368"/>
      <c r="CV17" s="368"/>
      <c r="CW17" s="368"/>
      <c r="CX17" s="368"/>
      <c r="CY17" s="368"/>
      <c r="CZ17" s="368"/>
      <c r="DA17" s="368"/>
      <c r="DB17" s="368"/>
      <c r="DC17" s="368"/>
      <c r="DD17" s="368"/>
      <c r="DE17" s="368"/>
      <c r="DF17" s="271"/>
      <c r="DG17" s="271"/>
      <c r="DH17" s="271"/>
      <c r="DI17" s="271"/>
      <c r="DJ17" s="271"/>
      <c r="DK17" s="271"/>
      <c r="DL17" s="271"/>
      <c r="DM17" s="271"/>
      <c r="DN17" s="271"/>
      <c r="DO17" s="271"/>
      <c r="DP17" s="271"/>
      <c r="DQ17" s="271"/>
      <c r="DR17" s="271"/>
      <c r="DS17" s="271"/>
      <c r="DT17" s="271"/>
      <c r="DU17" s="271"/>
      <c r="DV17" s="271"/>
      <c r="DW17" s="271"/>
    </row>
    <row r="18" spans="1:351" s="270" customFormat="1" x14ac:dyDescent="0.15">
      <c r="A18" s="367"/>
      <c r="B18" s="368"/>
      <c r="C18" s="368"/>
      <c r="D18" s="368"/>
      <c r="E18" s="368"/>
      <c r="F18" s="368"/>
      <c r="G18" s="368"/>
      <c r="H18" s="368"/>
      <c r="I18" s="368"/>
      <c r="J18" s="368"/>
      <c r="K18" s="368"/>
      <c r="L18" s="368"/>
      <c r="M18" s="368"/>
      <c r="N18" s="368"/>
      <c r="O18" s="368"/>
      <c r="P18" s="368"/>
      <c r="Q18" s="368"/>
      <c r="R18" s="368"/>
      <c r="S18" s="368"/>
      <c r="T18" s="368"/>
      <c r="U18" s="368"/>
      <c r="V18" s="368"/>
      <c r="W18" s="368"/>
      <c r="X18" s="368"/>
      <c r="Y18" s="368"/>
      <c r="Z18" s="368"/>
      <c r="AA18" s="368"/>
      <c r="AB18" s="368"/>
      <c r="AC18" s="368"/>
      <c r="AD18" s="368"/>
      <c r="AE18" s="368"/>
      <c r="AF18" s="368"/>
      <c r="AG18" s="368"/>
      <c r="AH18" s="368"/>
      <c r="AI18" s="368"/>
      <c r="AJ18" s="368"/>
      <c r="AK18" s="368"/>
      <c r="AL18" s="368"/>
      <c r="AM18" s="368"/>
      <c r="AN18" s="368"/>
      <c r="AO18" s="368"/>
      <c r="AP18" s="368"/>
      <c r="AQ18" s="368"/>
      <c r="AR18" s="368"/>
      <c r="AS18" s="368"/>
      <c r="AT18" s="368"/>
      <c r="AU18" s="368"/>
      <c r="AV18" s="368"/>
      <c r="AW18" s="368"/>
      <c r="AX18" s="368"/>
      <c r="AY18" s="368"/>
      <c r="AZ18" s="368"/>
      <c r="BA18" s="368"/>
      <c r="BB18" s="368"/>
      <c r="BC18" s="368"/>
      <c r="BD18" s="368"/>
      <c r="BE18" s="368"/>
      <c r="BF18" s="368"/>
      <c r="BG18" s="368"/>
      <c r="BH18" s="368"/>
      <c r="BI18" s="368"/>
      <c r="BJ18" s="368"/>
      <c r="BK18" s="368"/>
      <c r="BL18" s="368"/>
      <c r="BM18" s="368"/>
      <c r="BN18" s="368"/>
      <c r="BO18" s="368"/>
      <c r="BP18" s="368"/>
      <c r="BQ18" s="368"/>
      <c r="BR18" s="368"/>
      <c r="BS18" s="368"/>
      <c r="BT18" s="368"/>
      <c r="BU18" s="368"/>
      <c r="BV18" s="368"/>
      <c r="BW18" s="368"/>
      <c r="BX18" s="368"/>
      <c r="BY18" s="368"/>
      <c r="BZ18" s="368"/>
      <c r="CA18" s="368"/>
      <c r="CB18" s="368"/>
      <c r="CC18" s="368"/>
      <c r="CD18" s="368"/>
      <c r="CE18" s="368"/>
      <c r="CF18" s="368"/>
      <c r="CG18" s="368"/>
      <c r="CH18" s="368"/>
      <c r="CI18" s="368"/>
      <c r="CJ18" s="368"/>
      <c r="CK18" s="368"/>
      <c r="CL18" s="368"/>
      <c r="CM18" s="368"/>
      <c r="CN18" s="368"/>
      <c r="CO18" s="368"/>
      <c r="CP18" s="368"/>
      <c r="CQ18" s="368"/>
      <c r="CR18" s="368"/>
      <c r="CS18" s="368"/>
      <c r="CT18" s="368"/>
      <c r="CU18" s="368"/>
      <c r="CV18" s="368"/>
      <c r="CW18" s="368"/>
      <c r="CX18" s="368"/>
      <c r="CY18" s="368"/>
      <c r="CZ18" s="368"/>
      <c r="DA18" s="368"/>
      <c r="DB18" s="368"/>
      <c r="DC18" s="368"/>
      <c r="DD18" s="368"/>
      <c r="DE18" s="368"/>
      <c r="DF18" s="271"/>
      <c r="DG18" s="271"/>
      <c r="DH18" s="271"/>
      <c r="DI18" s="271"/>
      <c r="DJ18" s="271"/>
      <c r="DK18" s="271"/>
      <c r="DL18" s="271"/>
      <c r="DM18" s="271"/>
      <c r="DN18" s="271"/>
      <c r="DO18" s="271"/>
      <c r="DP18" s="271"/>
      <c r="DQ18" s="271"/>
      <c r="DR18" s="271"/>
      <c r="DS18" s="271"/>
      <c r="DT18" s="271"/>
      <c r="DU18" s="271"/>
      <c r="DV18" s="271"/>
      <c r="DW18" s="271"/>
    </row>
    <row r="19" spans="1:351" x14ac:dyDescent="0.15">
      <c r="DD19" s="367"/>
      <c r="DE19" s="367"/>
    </row>
    <row r="20" spans="1:351" x14ac:dyDescent="0.15">
      <c r="DD20" s="367"/>
      <c r="DE20" s="367"/>
    </row>
    <row r="21" spans="1:351" ht="17.25" x14ac:dyDescent="0.15">
      <c r="B21" s="369"/>
      <c r="C21" s="370"/>
      <c r="D21" s="370"/>
      <c r="E21" s="370"/>
      <c r="F21" s="370"/>
      <c r="G21" s="370"/>
      <c r="H21" s="370"/>
      <c r="I21" s="370"/>
      <c r="J21" s="370"/>
      <c r="K21" s="370"/>
      <c r="L21" s="370"/>
      <c r="M21" s="370"/>
      <c r="N21" s="371"/>
      <c r="O21" s="370"/>
      <c r="P21" s="370"/>
      <c r="Q21" s="370"/>
      <c r="R21" s="370"/>
      <c r="S21" s="370"/>
      <c r="T21" s="370"/>
      <c r="U21" s="370"/>
      <c r="V21" s="370"/>
      <c r="W21" s="370"/>
      <c r="X21" s="370"/>
      <c r="Y21" s="370"/>
      <c r="Z21" s="370"/>
      <c r="AA21" s="370"/>
      <c r="AB21" s="370"/>
      <c r="AC21" s="370"/>
      <c r="AD21" s="370"/>
      <c r="AE21" s="370"/>
      <c r="AF21" s="370"/>
      <c r="AG21" s="370"/>
      <c r="AH21" s="370"/>
      <c r="AI21" s="370"/>
      <c r="AJ21" s="370"/>
      <c r="AK21" s="370"/>
      <c r="AL21" s="370"/>
      <c r="AM21" s="370"/>
      <c r="AN21" s="370"/>
      <c r="AO21" s="370"/>
      <c r="AP21" s="370"/>
      <c r="AQ21" s="370"/>
      <c r="AR21" s="370"/>
      <c r="AS21" s="370"/>
      <c r="AT21" s="371"/>
      <c r="AU21" s="370"/>
      <c r="AV21" s="370"/>
      <c r="AW21" s="370"/>
      <c r="AX21" s="370"/>
      <c r="AY21" s="370"/>
      <c r="AZ21" s="370"/>
      <c r="BA21" s="370"/>
      <c r="BB21" s="370"/>
      <c r="BC21" s="370"/>
      <c r="BD21" s="370"/>
      <c r="BE21" s="370"/>
      <c r="BF21" s="371"/>
      <c r="BG21" s="370"/>
      <c r="BH21" s="370"/>
      <c r="BI21" s="370"/>
      <c r="BJ21" s="370"/>
      <c r="BK21" s="370"/>
      <c r="BL21" s="370"/>
      <c r="BM21" s="370"/>
      <c r="BN21" s="370"/>
      <c r="BO21" s="370"/>
      <c r="BP21" s="370"/>
      <c r="BQ21" s="370"/>
      <c r="BR21" s="371"/>
      <c r="BS21" s="370"/>
      <c r="BT21" s="370"/>
      <c r="BU21" s="370"/>
      <c r="BV21" s="370"/>
      <c r="BW21" s="370"/>
      <c r="BX21" s="370"/>
      <c r="BY21" s="370"/>
      <c r="BZ21" s="370"/>
      <c r="CA21" s="370"/>
      <c r="CB21" s="370"/>
      <c r="CC21" s="370"/>
      <c r="CD21" s="371"/>
      <c r="CE21" s="370"/>
      <c r="CF21" s="370"/>
      <c r="CG21" s="370"/>
      <c r="CH21" s="370"/>
      <c r="CI21" s="370"/>
      <c r="CJ21" s="370"/>
      <c r="CK21" s="370"/>
      <c r="CL21" s="370"/>
      <c r="CM21" s="370"/>
      <c r="CN21" s="370"/>
      <c r="CO21" s="370"/>
      <c r="CP21" s="371"/>
      <c r="CQ21" s="370"/>
      <c r="CR21" s="370"/>
      <c r="CS21" s="370"/>
      <c r="CT21" s="370"/>
      <c r="CU21" s="370"/>
      <c r="CV21" s="370"/>
      <c r="CW21" s="370"/>
      <c r="CX21" s="370"/>
      <c r="CY21" s="370"/>
      <c r="CZ21" s="370"/>
      <c r="DA21" s="370"/>
      <c r="DB21" s="371"/>
      <c r="DC21" s="370"/>
      <c r="DD21" s="372"/>
      <c r="DE21" s="367"/>
      <c r="MM21" s="373"/>
    </row>
    <row r="22" spans="1:351" ht="17.25" x14ac:dyDescent="0.15">
      <c r="B22" s="374"/>
      <c r="MM22" s="373"/>
    </row>
    <row r="23" spans="1:351" x14ac:dyDescent="0.15">
      <c r="B23" s="374"/>
    </row>
    <row r="24" spans="1:351" x14ac:dyDescent="0.15">
      <c r="B24" s="374"/>
    </row>
    <row r="25" spans="1:351" x14ac:dyDescent="0.15">
      <c r="B25" s="374"/>
    </row>
    <row r="26" spans="1:351" x14ac:dyDescent="0.15">
      <c r="B26" s="374"/>
    </row>
    <row r="27" spans="1:351" x14ac:dyDescent="0.15">
      <c r="B27" s="374"/>
    </row>
    <row r="28" spans="1:351" x14ac:dyDescent="0.15">
      <c r="B28" s="374"/>
    </row>
    <row r="29" spans="1:351" x14ac:dyDescent="0.15">
      <c r="B29" s="374"/>
    </row>
    <row r="30" spans="1:351" x14ac:dyDescent="0.15">
      <c r="B30" s="374"/>
    </row>
    <row r="31" spans="1:351" x14ac:dyDescent="0.15">
      <c r="B31" s="374"/>
    </row>
    <row r="32" spans="1:351" x14ac:dyDescent="0.15">
      <c r="B32" s="374"/>
    </row>
    <row r="33" spans="2:109" x14ac:dyDescent="0.15">
      <c r="B33" s="374"/>
    </row>
    <row r="34" spans="2:109" x14ac:dyDescent="0.15">
      <c r="B34" s="374"/>
    </row>
    <row r="35" spans="2:109" x14ac:dyDescent="0.15">
      <c r="B35" s="374"/>
    </row>
    <row r="36" spans="2:109" x14ac:dyDescent="0.15">
      <c r="B36" s="374"/>
    </row>
    <row r="37" spans="2:109" x14ac:dyDescent="0.15">
      <c r="B37" s="374"/>
    </row>
    <row r="38" spans="2:109" x14ac:dyDescent="0.15">
      <c r="B38" s="374"/>
    </row>
    <row r="39" spans="2:109" x14ac:dyDescent="0.15">
      <c r="B39" s="376"/>
      <c r="C39" s="377"/>
      <c r="D39" s="377"/>
      <c r="E39" s="377"/>
      <c r="F39" s="377"/>
      <c r="G39" s="377"/>
      <c r="H39" s="377"/>
      <c r="I39" s="377"/>
      <c r="J39" s="377"/>
      <c r="K39" s="377"/>
      <c r="L39" s="377"/>
      <c r="M39" s="377"/>
      <c r="N39" s="377"/>
      <c r="O39" s="377"/>
      <c r="P39" s="377"/>
      <c r="Q39" s="377"/>
      <c r="R39" s="377"/>
      <c r="S39" s="377"/>
      <c r="T39" s="377"/>
      <c r="U39" s="377"/>
      <c r="V39" s="377"/>
      <c r="W39" s="377"/>
      <c r="X39" s="377"/>
      <c r="Y39" s="377"/>
      <c r="Z39" s="377"/>
      <c r="AA39" s="377"/>
      <c r="AB39" s="377"/>
      <c r="AC39" s="377"/>
      <c r="AD39" s="377"/>
      <c r="AE39" s="377"/>
      <c r="AF39" s="377"/>
      <c r="AG39" s="377"/>
      <c r="AH39" s="377"/>
      <c r="AI39" s="377"/>
      <c r="AJ39" s="377"/>
      <c r="AK39" s="377"/>
      <c r="AL39" s="377"/>
      <c r="AM39" s="377"/>
      <c r="AN39" s="377"/>
      <c r="AO39" s="377"/>
      <c r="AP39" s="377"/>
      <c r="AQ39" s="377"/>
      <c r="AR39" s="377"/>
      <c r="AS39" s="377"/>
      <c r="AT39" s="377"/>
      <c r="AU39" s="377"/>
      <c r="AV39" s="377"/>
      <c r="AW39" s="377"/>
      <c r="AX39" s="377"/>
      <c r="AY39" s="377"/>
      <c r="AZ39" s="377"/>
      <c r="BA39" s="377"/>
      <c r="BB39" s="377"/>
      <c r="BC39" s="377"/>
      <c r="BD39" s="377"/>
      <c r="BE39" s="377"/>
      <c r="BF39" s="377"/>
      <c r="BG39" s="377"/>
      <c r="BH39" s="377"/>
      <c r="BI39" s="377"/>
      <c r="BJ39" s="377"/>
      <c r="BK39" s="377"/>
      <c r="BL39" s="377"/>
      <c r="BM39" s="377"/>
      <c r="BN39" s="377"/>
      <c r="BO39" s="377"/>
      <c r="BP39" s="377"/>
      <c r="BQ39" s="377"/>
      <c r="BR39" s="377"/>
      <c r="BS39" s="377"/>
      <c r="BT39" s="377"/>
      <c r="BU39" s="377"/>
      <c r="BV39" s="377"/>
      <c r="BW39" s="377"/>
      <c r="BX39" s="377"/>
      <c r="BY39" s="377"/>
      <c r="BZ39" s="377"/>
      <c r="CA39" s="377"/>
      <c r="CB39" s="377"/>
      <c r="CC39" s="377"/>
      <c r="CD39" s="377"/>
      <c r="CE39" s="377"/>
      <c r="CF39" s="377"/>
      <c r="CG39" s="377"/>
      <c r="CH39" s="377"/>
      <c r="CI39" s="377"/>
      <c r="CJ39" s="377"/>
      <c r="CK39" s="377"/>
      <c r="CL39" s="377"/>
      <c r="CM39" s="377"/>
      <c r="CN39" s="377"/>
      <c r="CO39" s="377"/>
      <c r="CP39" s="377"/>
      <c r="CQ39" s="377"/>
      <c r="CR39" s="377"/>
      <c r="CS39" s="377"/>
      <c r="CT39" s="377"/>
      <c r="CU39" s="377"/>
      <c r="CV39" s="377"/>
      <c r="CW39" s="377"/>
      <c r="CX39" s="377"/>
      <c r="CY39" s="377"/>
      <c r="CZ39" s="377"/>
      <c r="DA39" s="377"/>
      <c r="DB39" s="377"/>
      <c r="DC39" s="377"/>
      <c r="DD39" s="378"/>
    </row>
    <row r="40" spans="2:109" x14ac:dyDescent="0.15">
      <c r="B40" s="379"/>
      <c r="DD40" s="379"/>
      <c r="DE40" s="367"/>
    </row>
    <row r="41" spans="2:109" ht="17.25" x14ac:dyDescent="0.15">
      <c r="B41" s="380" t="s">
        <v>586</v>
      </c>
      <c r="C41" s="370"/>
      <c r="D41" s="370"/>
      <c r="E41" s="370"/>
      <c r="F41" s="370"/>
      <c r="G41" s="370"/>
      <c r="H41" s="370"/>
      <c r="I41" s="370"/>
      <c r="J41" s="370"/>
      <c r="K41" s="370"/>
      <c r="L41" s="370"/>
      <c r="M41" s="370"/>
      <c r="N41" s="370"/>
      <c r="O41" s="370"/>
      <c r="P41" s="370"/>
      <c r="Q41" s="370"/>
      <c r="R41" s="370"/>
      <c r="S41" s="370"/>
      <c r="T41" s="370"/>
      <c r="U41" s="370"/>
      <c r="V41" s="370"/>
      <c r="W41" s="370"/>
      <c r="X41" s="370"/>
      <c r="Y41" s="370"/>
      <c r="Z41" s="370"/>
      <c r="AA41" s="370"/>
      <c r="AB41" s="370"/>
      <c r="AC41" s="370"/>
      <c r="AD41" s="370"/>
      <c r="AE41" s="370"/>
      <c r="AF41" s="370"/>
      <c r="AG41" s="370"/>
      <c r="AH41" s="370"/>
      <c r="AI41" s="370"/>
      <c r="AJ41" s="370"/>
      <c r="AK41" s="370"/>
      <c r="AL41" s="370"/>
      <c r="AM41" s="370"/>
      <c r="AN41" s="370"/>
      <c r="AO41" s="370"/>
      <c r="AP41" s="370"/>
      <c r="AQ41" s="370"/>
      <c r="AR41" s="370"/>
      <c r="AS41" s="370"/>
      <c r="AT41" s="370"/>
      <c r="AU41" s="370"/>
      <c r="AV41" s="370"/>
      <c r="AW41" s="370"/>
      <c r="AX41" s="370"/>
      <c r="AY41" s="370"/>
      <c r="AZ41" s="370"/>
      <c r="BA41" s="370"/>
      <c r="BB41" s="370"/>
      <c r="BC41" s="370"/>
      <c r="BD41" s="370"/>
      <c r="BE41" s="370"/>
      <c r="BF41" s="370"/>
      <c r="BG41" s="370"/>
      <c r="BH41" s="370"/>
      <c r="BI41" s="370"/>
      <c r="BJ41" s="370"/>
      <c r="BK41" s="370"/>
      <c r="BL41" s="370"/>
      <c r="BM41" s="370"/>
      <c r="BN41" s="370"/>
      <c r="BO41" s="370"/>
      <c r="BP41" s="370"/>
      <c r="BQ41" s="370"/>
      <c r="BR41" s="370"/>
      <c r="BS41" s="370"/>
      <c r="BT41" s="370"/>
      <c r="BU41" s="370"/>
      <c r="BV41" s="370"/>
      <c r="BW41" s="370"/>
      <c r="BX41" s="370"/>
      <c r="BY41" s="370"/>
      <c r="BZ41" s="370"/>
      <c r="CA41" s="370"/>
      <c r="CB41" s="370"/>
      <c r="CC41" s="370"/>
      <c r="CD41" s="370"/>
      <c r="CE41" s="370"/>
      <c r="CF41" s="370"/>
      <c r="CG41" s="370"/>
      <c r="CH41" s="370"/>
      <c r="CI41" s="370"/>
      <c r="CJ41" s="370"/>
      <c r="CK41" s="370"/>
      <c r="CL41" s="370"/>
      <c r="CM41" s="370"/>
      <c r="CN41" s="370"/>
      <c r="CO41" s="370"/>
      <c r="CP41" s="370"/>
      <c r="CQ41" s="370"/>
      <c r="CR41" s="370"/>
      <c r="CS41" s="370"/>
      <c r="CT41" s="370"/>
      <c r="CU41" s="370"/>
      <c r="CV41" s="370"/>
      <c r="CW41" s="370"/>
      <c r="CX41" s="370"/>
      <c r="CY41" s="370"/>
      <c r="CZ41" s="370"/>
      <c r="DA41" s="370"/>
      <c r="DB41" s="370"/>
      <c r="DC41" s="370"/>
      <c r="DD41" s="372"/>
    </row>
    <row r="42" spans="2:109" x14ac:dyDescent="0.15">
      <c r="B42" s="374"/>
      <c r="G42" s="381"/>
      <c r="I42" s="382"/>
      <c r="J42" s="382"/>
      <c r="K42" s="382"/>
      <c r="AM42" s="381"/>
      <c r="AN42" s="381" t="s">
        <v>587</v>
      </c>
      <c r="AP42" s="382"/>
      <c r="AQ42" s="382"/>
      <c r="AR42" s="382"/>
      <c r="AY42" s="381"/>
      <c r="BA42" s="382"/>
      <c r="BB42" s="382"/>
      <c r="BC42" s="382"/>
      <c r="BK42" s="381"/>
      <c r="BM42" s="382"/>
      <c r="BN42" s="382"/>
      <c r="BO42" s="382"/>
      <c r="BW42" s="381"/>
      <c r="BY42" s="382"/>
      <c r="BZ42" s="382"/>
      <c r="CA42" s="382"/>
      <c r="CI42" s="381"/>
      <c r="CK42" s="382"/>
      <c r="CL42" s="382"/>
      <c r="CM42" s="382"/>
      <c r="CU42" s="381"/>
      <c r="CW42" s="382"/>
      <c r="CX42" s="382"/>
      <c r="CY42" s="382"/>
    </row>
    <row r="43" spans="2:109" ht="13.5" customHeight="1" x14ac:dyDescent="0.15">
      <c r="B43" s="374"/>
      <c r="AN43" s="1282" t="s">
        <v>595</v>
      </c>
      <c r="AO43" s="1283"/>
      <c r="AP43" s="1283"/>
      <c r="AQ43" s="1283"/>
      <c r="AR43" s="1283"/>
      <c r="AS43" s="1283"/>
      <c r="AT43" s="1283"/>
      <c r="AU43" s="1283"/>
      <c r="AV43" s="1283"/>
      <c r="AW43" s="1283"/>
      <c r="AX43" s="1283"/>
      <c r="AY43" s="1283"/>
      <c r="AZ43" s="1283"/>
      <c r="BA43" s="1283"/>
      <c r="BB43" s="1283"/>
      <c r="BC43" s="1283"/>
      <c r="BD43" s="1283"/>
      <c r="BE43" s="1283"/>
      <c r="BF43" s="1283"/>
      <c r="BG43" s="1283"/>
      <c r="BH43" s="1283"/>
      <c r="BI43" s="1283"/>
      <c r="BJ43" s="1283"/>
      <c r="BK43" s="1283"/>
      <c r="BL43" s="1283"/>
      <c r="BM43" s="1283"/>
      <c r="BN43" s="1283"/>
      <c r="BO43" s="1283"/>
      <c r="BP43" s="1283"/>
      <c r="BQ43" s="1283"/>
      <c r="BR43" s="1283"/>
      <c r="BS43" s="1283"/>
      <c r="BT43" s="1283"/>
      <c r="BU43" s="1283"/>
      <c r="BV43" s="1283"/>
      <c r="BW43" s="1283"/>
      <c r="BX43" s="1283"/>
      <c r="BY43" s="1283"/>
      <c r="BZ43" s="1283"/>
      <c r="CA43" s="1283"/>
      <c r="CB43" s="1283"/>
      <c r="CC43" s="1283"/>
      <c r="CD43" s="1283"/>
      <c r="CE43" s="1283"/>
      <c r="CF43" s="1283"/>
      <c r="CG43" s="1283"/>
      <c r="CH43" s="1283"/>
      <c r="CI43" s="1283"/>
      <c r="CJ43" s="1283"/>
      <c r="CK43" s="1283"/>
      <c r="CL43" s="1283"/>
      <c r="CM43" s="1283"/>
      <c r="CN43" s="1283"/>
      <c r="CO43" s="1283"/>
      <c r="CP43" s="1283"/>
      <c r="CQ43" s="1283"/>
      <c r="CR43" s="1283"/>
      <c r="CS43" s="1283"/>
      <c r="CT43" s="1283"/>
      <c r="CU43" s="1283"/>
      <c r="CV43" s="1283"/>
      <c r="CW43" s="1283"/>
      <c r="CX43" s="1283"/>
      <c r="CY43" s="1283"/>
      <c r="CZ43" s="1283"/>
      <c r="DA43" s="1283"/>
      <c r="DB43" s="1283"/>
      <c r="DC43" s="1284"/>
    </row>
    <row r="44" spans="2:109" x14ac:dyDescent="0.15">
      <c r="B44" s="374"/>
      <c r="AN44" s="1285"/>
      <c r="AO44" s="1286"/>
      <c r="AP44" s="1286"/>
      <c r="AQ44" s="1286"/>
      <c r="AR44" s="1286"/>
      <c r="AS44" s="1286"/>
      <c r="AT44" s="1286"/>
      <c r="AU44" s="1286"/>
      <c r="AV44" s="1286"/>
      <c r="AW44" s="1286"/>
      <c r="AX44" s="1286"/>
      <c r="AY44" s="1286"/>
      <c r="AZ44" s="1286"/>
      <c r="BA44" s="1286"/>
      <c r="BB44" s="1286"/>
      <c r="BC44" s="1286"/>
      <c r="BD44" s="1286"/>
      <c r="BE44" s="1286"/>
      <c r="BF44" s="1286"/>
      <c r="BG44" s="1286"/>
      <c r="BH44" s="1286"/>
      <c r="BI44" s="1286"/>
      <c r="BJ44" s="1286"/>
      <c r="BK44" s="1286"/>
      <c r="BL44" s="1286"/>
      <c r="BM44" s="1286"/>
      <c r="BN44" s="1286"/>
      <c r="BO44" s="1286"/>
      <c r="BP44" s="1286"/>
      <c r="BQ44" s="1286"/>
      <c r="BR44" s="1286"/>
      <c r="BS44" s="1286"/>
      <c r="BT44" s="1286"/>
      <c r="BU44" s="1286"/>
      <c r="BV44" s="1286"/>
      <c r="BW44" s="1286"/>
      <c r="BX44" s="1286"/>
      <c r="BY44" s="1286"/>
      <c r="BZ44" s="1286"/>
      <c r="CA44" s="1286"/>
      <c r="CB44" s="1286"/>
      <c r="CC44" s="1286"/>
      <c r="CD44" s="1286"/>
      <c r="CE44" s="1286"/>
      <c r="CF44" s="1286"/>
      <c r="CG44" s="1286"/>
      <c r="CH44" s="1286"/>
      <c r="CI44" s="1286"/>
      <c r="CJ44" s="1286"/>
      <c r="CK44" s="1286"/>
      <c r="CL44" s="1286"/>
      <c r="CM44" s="1286"/>
      <c r="CN44" s="1286"/>
      <c r="CO44" s="1286"/>
      <c r="CP44" s="1286"/>
      <c r="CQ44" s="1286"/>
      <c r="CR44" s="1286"/>
      <c r="CS44" s="1286"/>
      <c r="CT44" s="1286"/>
      <c r="CU44" s="1286"/>
      <c r="CV44" s="1286"/>
      <c r="CW44" s="1286"/>
      <c r="CX44" s="1286"/>
      <c r="CY44" s="1286"/>
      <c r="CZ44" s="1286"/>
      <c r="DA44" s="1286"/>
      <c r="DB44" s="1286"/>
      <c r="DC44" s="1287"/>
    </row>
    <row r="45" spans="2:109" x14ac:dyDescent="0.15">
      <c r="B45" s="374"/>
      <c r="AN45" s="1285"/>
      <c r="AO45" s="1286"/>
      <c r="AP45" s="1286"/>
      <c r="AQ45" s="1286"/>
      <c r="AR45" s="1286"/>
      <c r="AS45" s="1286"/>
      <c r="AT45" s="1286"/>
      <c r="AU45" s="1286"/>
      <c r="AV45" s="1286"/>
      <c r="AW45" s="1286"/>
      <c r="AX45" s="1286"/>
      <c r="AY45" s="1286"/>
      <c r="AZ45" s="1286"/>
      <c r="BA45" s="1286"/>
      <c r="BB45" s="1286"/>
      <c r="BC45" s="1286"/>
      <c r="BD45" s="1286"/>
      <c r="BE45" s="1286"/>
      <c r="BF45" s="1286"/>
      <c r="BG45" s="1286"/>
      <c r="BH45" s="1286"/>
      <c r="BI45" s="1286"/>
      <c r="BJ45" s="1286"/>
      <c r="BK45" s="1286"/>
      <c r="BL45" s="1286"/>
      <c r="BM45" s="1286"/>
      <c r="BN45" s="1286"/>
      <c r="BO45" s="1286"/>
      <c r="BP45" s="1286"/>
      <c r="BQ45" s="1286"/>
      <c r="BR45" s="1286"/>
      <c r="BS45" s="1286"/>
      <c r="BT45" s="1286"/>
      <c r="BU45" s="1286"/>
      <c r="BV45" s="1286"/>
      <c r="BW45" s="1286"/>
      <c r="BX45" s="1286"/>
      <c r="BY45" s="1286"/>
      <c r="BZ45" s="1286"/>
      <c r="CA45" s="1286"/>
      <c r="CB45" s="1286"/>
      <c r="CC45" s="1286"/>
      <c r="CD45" s="1286"/>
      <c r="CE45" s="1286"/>
      <c r="CF45" s="1286"/>
      <c r="CG45" s="1286"/>
      <c r="CH45" s="1286"/>
      <c r="CI45" s="1286"/>
      <c r="CJ45" s="1286"/>
      <c r="CK45" s="1286"/>
      <c r="CL45" s="1286"/>
      <c r="CM45" s="1286"/>
      <c r="CN45" s="1286"/>
      <c r="CO45" s="1286"/>
      <c r="CP45" s="1286"/>
      <c r="CQ45" s="1286"/>
      <c r="CR45" s="1286"/>
      <c r="CS45" s="1286"/>
      <c r="CT45" s="1286"/>
      <c r="CU45" s="1286"/>
      <c r="CV45" s="1286"/>
      <c r="CW45" s="1286"/>
      <c r="CX45" s="1286"/>
      <c r="CY45" s="1286"/>
      <c r="CZ45" s="1286"/>
      <c r="DA45" s="1286"/>
      <c r="DB45" s="1286"/>
      <c r="DC45" s="1287"/>
    </row>
    <row r="46" spans="2:109" x14ac:dyDescent="0.15">
      <c r="B46" s="374"/>
      <c r="AN46" s="1285"/>
      <c r="AO46" s="1286"/>
      <c r="AP46" s="1286"/>
      <c r="AQ46" s="1286"/>
      <c r="AR46" s="1286"/>
      <c r="AS46" s="1286"/>
      <c r="AT46" s="1286"/>
      <c r="AU46" s="1286"/>
      <c r="AV46" s="1286"/>
      <c r="AW46" s="1286"/>
      <c r="AX46" s="1286"/>
      <c r="AY46" s="1286"/>
      <c r="AZ46" s="1286"/>
      <c r="BA46" s="1286"/>
      <c r="BB46" s="1286"/>
      <c r="BC46" s="1286"/>
      <c r="BD46" s="1286"/>
      <c r="BE46" s="1286"/>
      <c r="BF46" s="1286"/>
      <c r="BG46" s="1286"/>
      <c r="BH46" s="1286"/>
      <c r="BI46" s="1286"/>
      <c r="BJ46" s="1286"/>
      <c r="BK46" s="1286"/>
      <c r="BL46" s="1286"/>
      <c r="BM46" s="1286"/>
      <c r="BN46" s="1286"/>
      <c r="BO46" s="1286"/>
      <c r="BP46" s="1286"/>
      <c r="BQ46" s="1286"/>
      <c r="BR46" s="1286"/>
      <c r="BS46" s="1286"/>
      <c r="BT46" s="1286"/>
      <c r="BU46" s="1286"/>
      <c r="BV46" s="1286"/>
      <c r="BW46" s="1286"/>
      <c r="BX46" s="1286"/>
      <c r="BY46" s="1286"/>
      <c r="BZ46" s="1286"/>
      <c r="CA46" s="1286"/>
      <c r="CB46" s="1286"/>
      <c r="CC46" s="1286"/>
      <c r="CD46" s="1286"/>
      <c r="CE46" s="1286"/>
      <c r="CF46" s="1286"/>
      <c r="CG46" s="1286"/>
      <c r="CH46" s="1286"/>
      <c r="CI46" s="1286"/>
      <c r="CJ46" s="1286"/>
      <c r="CK46" s="1286"/>
      <c r="CL46" s="1286"/>
      <c r="CM46" s="1286"/>
      <c r="CN46" s="1286"/>
      <c r="CO46" s="1286"/>
      <c r="CP46" s="1286"/>
      <c r="CQ46" s="1286"/>
      <c r="CR46" s="1286"/>
      <c r="CS46" s="1286"/>
      <c r="CT46" s="1286"/>
      <c r="CU46" s="1286"/>
      <c r="CV46" s="1286"/>
      <c r="CW46" s="1286"/>
      <c r="CX46" s="1286"/>
      <c r="CY46" s="1286"/>
      <c r="CZ46" s="1286"/>
      <c r="DA46" s="1286"/>
      <c r="DB46" s="1286"/>
      <c r="DC46" s="1287"/>
    </row>
    <row r="47" spans="2:109" x14ac:dyDescent="0.15">
      <c r="B47" s="374"/>
      <c r="AN47" s="1288"/>
      <c r="AO47" s="1289"/>
      <c r="AP47" s="1289"/>
      <c r="AQ47" s="1289"/>
      <c r="AR47" s="1289"/>
      <c r="AS47" s="1289"/>
      <c r="AT47" s="1289"/>
      <c r="AU47" s="1289"/>
      <c r="AV47" s="1289"/>
      <c r="AW47" s="1289"/>
      <c r="AX47" s="1289"/>
      <c r="AY47" s="1289"/>
      <c r="AZ47" s="1289"/>
      <c r="BA47" s="1289"/>
      <c r="BB47" s="1289"/>
      <c r="BC47" s="1289"/>
      <c r="BD47" s="1289"/>
      <c r="BE47" s="1289"/>
      <c r="BF47" s="1289"/>
      <c r="BG47" s="1289"/>
      <c r="BH47" s="1289"/>
      <c r="BI47" s="1289"/>
      <c r="BJ47" s="1289"/>
      <c r="BK47" s="1289"/>
      <c r="BL47" s="1289"/>
      <c r="BM47" s="1289"/>
      <c r="BN47" s="1289"/>
      <c r="BO47" s="1289"/>
      <c r="BP47" s="1289"/>
      <c r="BQ47" s="1289"/>
      <c r="BR47" s="1289"/>
      <c r="BS47" s="1289"/>
      <c r="BT47" s="1289"/>
      <c r="BU47" s="1289"/>
      <c r="BV47" s="1289"/>
      <c r="BW47" s="1289"/>
      <c r="BX47" s="1289"/>
      <c r="BY47" s="1289"/>
      <c r="BZ47" s="1289"/>
      <c r="CA47" s="1289"/>
      <c r="CB47" s="1289"/>
      <c r="CC47" s="1289"/>
      <c r="CD47" s="1289"/>
      <c r="CE47" s="1289"/>
      <c r="CF47" s="1289"/>
      <c r="CG47" s="1289"/>
      <c r="CH47" s="1289"/>
      <c r="CI47" s="1289"/>
      <c r="CJ47" s="1289"/>
      <c r="CK47" s="1289"/>
      <c r="CL47" s="1289"/>
      <c r="CM47" s="1289"/>
      <c r="CN47" s="1289"/>
      <c r="CO47" s="1289"/>
      <c r="CP47" s="1289"/>
      <c r="CQ47" s="1289"/>
      <c r="CR47" s="1289"/>
      <c r="CS47" s="1289"/>
      <c r="CT47" s="1289"/>
      <c r="CU47" s="1289"/>
      <c r="CV47" s="1289"/>
      <c r="CW47" s="1289"/>
      <c r="CX47" s="1289"/>
      <c r="CY47" s="1289"/>
      <c r="CZ47" s="1289"/>
      <c r="DA47" s="1289"/>
      <c r="DB47" s="1289"/>
      <c r="DC47" s="1290"/>
    </row>
    <row r="48" spans="2:109" x14ac:dyDescent="0.15">
      <c r="B48" s="374"/>
      <c r="H48" s="383"/>
      <c r="I48" s="383"/>
      <c r="J48" s="383"/>
      <c r="AN48" s="383"/>
      <c r="AO48" s="383"/>
      <c r="AP48" s="383"/>
      <c r="AZ48" s="383"/>
      <c r="BA48" s="383"/>
      <c r="BB48" s="383"/>
      <c r="BL48" s="383"/>
      <c r="BM48" s="383"/>
      <c r="BN48" s="383"/>
      <c r="BX48" s="383"/>
      <c r="BY48" s="383"/>
      <c r="BZ48" s="383"/>
      <c r="CJ48" s="383"/>
      <c r="CK48" s="383"/>
      <c r="CL48" s="383"/>
      <c r="CV48" s="383"/>
      <c r="CW48" s="383"/>
      <c r="CX48" s="383"/>
    </row>
    <row r="49" spans="1:109" x14ac:dyDescent="0.15">
      <c r="B49" s="374"/>
      <c r="AN49" s="367" t="s">
        <v>588</v>
      </c>
    </row>
    <row r="50" spans="1:109" x14ac:dyDescent="0.15">
      <c r="B50" s="374"/>
      <c r="G50" s="1274"/>
      <c r="H50" s="1274"/>
      <c r="I50" s="1274"/>
      <c r="J50" s="1274"/>
      <c r="K50" s="384"/>
      <c r="L50" s="384"/>
      <c r="M50" s="385"/>
      <c r="N50" s="385"/>
      <c r="AN50" s="1293"/>
      <c r="AO50" s="1294"/>
      <c r="AP50" s="1294"/>
      <c r="AQ50" s="1294"/>
      <c r="AR50" s="1294"/>
      <c r="AS50" s="1294"/>
      <c r="AT50" s="1294"/>
      <c r="AU50" s="1294"/>
      <c r="AV50" s="1294"/>
      <c r="AW50" s="1294"/>
      <c r="AX50" s="1294"/>
      <c r="AY50" s="1294"/>
      <c r="AZ50" s="1294"/>
      <c r="BA50" s="1294"/>
      <c r="BB50" s="1294"/>
      <c r="BC50" s="1294"/>
      <c r="BD50" s="1294"/>
      <c r="BE50" s="1294"/>
      <c r="BF50" s="1294"/>
      <c r="BG50" s="1294"/>
      <c r="BH50" s="1294"/>
      <c r="BI50" s="1294"/>
      <c r="BJ50" s="1294"/>
      <c r="BK50" s="1294"/>
      <c r="BL50" s="1294"/>
      <c r="BM50" s="1294"/>
      <c r="BN50" s="1294"/>
      <c r="BO50" s="1295"/>
      <c r="BP50" s="1280" t="s">
        <v>548</v>
      </c>
      <c r="BQ50" s="1280"/>
      <c r="BR50" s="1280"/>
      <c r="BS50" s="1280"/>
      <c r="BT50" s="1280"/>
      <c r="BU50" s="1280"/>
      <c r="BV50" s="1280"/>
      <c r="BW50" s="1280"/>
      <c r="BX50" s="1280" t="s">
        <v>549</v>
      </c>
      <c r="BY50" s="1280"/>
      <c r="BZ50" s="1280"/>
      <c r="CA50" s="1280"/>
      <c r="CB50" s="1280"/>
      <c r="CC50" s="1280"/>
      <c r="CD50" s="1280"/>
      <c r="CE50" s="1280"/>
      <c r="CF50" s="1280" t="s">
        <v>550</v>
      </c>
      <c r="CG50" s="1280"/>
      <c r="CH50" s="1280"/>
      <c r="CI50" s="1280"/>
      <c r="CJ50" s="1280"/>
      <c r="CK50" s="1280"/>
      <c r="CL50" s="1280"/>
      <c r="CM50" s="1280"/>
      <c r="CN50" s="1280" t="s">
        <v>551</v>
      </c>
      <c r="CO50" s="1280"/>
      <c r="CP50" s="1280"/>
      <c r="CQ50" s="1280"/>
      <c r="CR50" s="1280"/>
      <c r="CS50" s="1280"/>
      <c r="CT50" s="1280"/>
      <c r="CU50" s="1280"/>
      <c r="CV50" s="1280" t="s">
        <v>552</v>
      </c>
      <c r="CW50" s="1280"/>
      <c r="CX50" s="1280"/>
      <c r="CY50" s="1280"/>
      <c r="CZ50" s="1280"/>
      <c r="DA50" s="1280"/>
      <c r="DB50" s="1280"/>
      <c r="DC50" s="1280"/>
    </row>
    <row r="51" spans="1:109" ht="13.5" customHeight="1" x14ac:dyDescent="0.15">
      <c r="B51" s="374"/>
      <c r="G51" s="1292"/>
      <c r="H51" s="1292"/>
      <c r="I51" s="1296"/>
      <c r="J51" s="1296"/>
      <c r="K51" s="1281"/>
      <c r="L51" s="1281"/>
      <c r="M51" s="1281"/>
      <c r="N51" s="1281"/>
      <c r="AM51" s="383"/>
      <c r="AN51" s="1279" t="s">
        <v>589</v>
      </c>
      <c r="AO51" s="1279"/>
      <c r="AP51" s="1279"/>
      <c r="AQ51" s="1279"/>
      <c r="AR51" s="1279"/>
      <c r="AS51" s="1279"/>
      <c r="AT51" s="1279"/>
      <c r="AU51" s="1279"/>
      <c r="AV51" s="1279"/>
      <c r="AW51" s="1279"/>
      <c r="AX51" s="1279"/>
      <c r="AY51" s="1279"/>
      <c r="AZ51" s="1279"/>
      <c r="BA51" s="1279"/>
      <c r="BB51" s="1279" t="s">
        <v>590</v>
      </c>
      <c r="BC51" s="1279"/>
      <c r="BD51" s="1279"/>
      <c r="BE51" s="1279"/>
      <c r="BF51" s="1279"/>
      <c r="BG51" s="1279"/>
      <c r="BH51" s="1279"/>
      <c r="BI51" s="1279"/>
      <c r="BJ51" s="1279"/>
      <c r="BK51" s="1279"/>
      <c r="BL51" s="1279"/>
      <c r="BM51" s="1279"/>
      <c r="BN51" s="1279"/>
      <c r="BO51" s="1279"/>
      <c r="BP51" s="1291"/>
      <c r="BQ51" s="1276"/>
      <c r="BR51" s="1276"/>
      <c r="BS51" s="1276"/>
      <c r="BT51" s="1276"/>
      <c r="BU51" s="1276"/>
      <c r="BV51" s="1276"/>
      <c r="BW51" s="1276"/>
      <c r="BX51" s="1291"/>
      <c r="BY51" s="1276"/>
      <c r="BZ51" s="1276"/>
      <c r="CA51" s="1276"/>
      <c r="CB51" s="1276"/>
      <c r="CC51" s="1276"/>
      <c r="CD51" s="1276"/>
      <c r="CE51" s="1276"/>
      <c r="CF51" s="1276"/>
      <c r="CG51" s="1276"/>
      <c r="CH51" s="1276"/>
      <c r="CI51" s="1276"/>
      <c r="CJ51" s="1276"/>
      <c r="CK51" s="1276"/>
      <c r="CL51" s="1276"/>
      <c r="CM51" s="1276"/>
      <c r="CN51" s="1276"/>
      <c r="CO51" s="1276"/>
      <c r="CP51" s="1276"/>
      <c r="CQ51" s="1276"/>
      <c r="CR51" s="1276"/>
      <c r="CS51" s="1276"/>
      <c r="CT51" s="1276"/>
      <c r="CU51" s="1276"/>
      <c r="CV51" s="1276"/>
      <c r="CW51" s="1276"/>
      <c r="CX51" s="1276"/>
      <c r="CY51" s="1276"/>
      <c r="CZ51" s="1276"/>
      <c r="DA51" s="1276"/>
      <c r="DB51" s="1276"/>
      <c r="DC51" s="1276"/>
    </row>
    <row r="52" spans="1:109" x14ac:dyDescent="0.15">
      <c r="B52" s="374"/>
      <c r="G52" s="1292"/>
      <c r="H52" s="1292"/>
      <c r="I52" s="1296"/>
      <c r="J52" s="1296"/>
      <c r="K52" s="1281"/>
      <c r="L52" s="1281"/>
      <c r="M52" s="1281"/>
      <c r="N52" s="1281"/>
      <c r="AM52" s="383"/>
      <c r="AN52" s="1279"/>
      <c r="AO52" s="1279"/>
      <c r="AP52" s="1279"/>
      <c r="AQ52" s="1279"/>
      <c r="AR52" s="1279"/>
      <c r="AS52" s="1279"/>
      <c r="AT52" s="1279"/>
      <c r="AU52" s="1279"/>
      <c r="AV52" s="1279"/>
      <c r="AW52" s="1279"/>
      <c r="AX52" s="1279"/>
      <c r="AY52" s="1279"/>
      <c r="AZ52" s="1279"/>
      <c r="BA52" s="1279"/>
      <c r="BB52" s="1279"/>
      <c r="BC52" s="1279"/>
      <c r="BD52" s="1279"/>
      <c r="BE52" s="1279"/>
      <c r="BF52" s="1279"/>
      <c r="BG52" s="1279"/>
      <c r="BH52" s="1279"/>
      <c r="BI52" s="1279"/>
      <c r="BJ52" s="1279"/>
      <c r="BK52" s="1279"/>
      <c r="BL52" s="1279"/>
      <c r="BM52" s="1279"/>
      <c r="BN52" s="1279"/>
      <c r="BO52" s="1279"/>
      <c r="BP52" s="1276"/>
      <c r="BQ52" s="1276"/>
      <c r="BR52" s="1276"/>
      <c r="BS52" s="1276"/>
      <c r="BT52" s="1276"/>
      <c r="BU52" s="1276"/>
      <c r="BV52" s="1276"/>
      <c r="BW52" s="1276"/>
      <c r="BX52" s="1276"/>
      <c r="BY52" s="1276"/>
      <c r="BZ52" s="1276"/>
      <c r="CA52" s="1276"/>
      <c r="CB52" s="1276"/>
      <c r="CC52" s="1276"/>
      <c r="CD52" s="1276"/>
      <c r="CE52" s="1276"/>
      <c r="CF52" s="1276"/>
      <c r="CG52" s="1276"/>
      <c r="CH52" s="1276"/>
      <c r="CI52" s="1276"/>
      <c r="CJ52" s="1276"/>
      <c r="CK52" s="1276"/>
      <c r="CL52" s="1276"/>
      <c r="CM52" s="1276"/>
      <c r="CN52" s="1276"/>
      <c r="CO52" s="1276"/>
      <c r="CP52" s="1276"/>
      <c r="CQ52" s="1276"/>
      <c r="CR52" s="1276"/>
      <c r="CS52" s="1276"/>
      <c r="CT52" s="1276"/>
      <c r="CU52" s="1276"/>
      <c r="CV52" s="1276"/>
      <c r="CW52" s="1276"/>
      <c r="CX52" s="1276"/>
      <c r="CY52" s="1276"/>
      <c r="CZ52" s="1276"/>
      <c r="DA52" s="1276"/>
      <c r="DB52" s="1276"/>
      <c r="DC52" s="1276"/>
    </row>
    <row r="53" spans="1:109" x14ac:dyDescent="0.15">
      <c r="A53" s="382"/>
      <c r="B53" s="374"/>
      <c r="G53" s="1292"/>
      <c r="H53" s="1292"/>
      <c r="I53" s="1274"/>
      <c r="J53" s="1274"/>
      <c r="K53" s="1281"/>
      <c r="L53" s="1281"/>
      <c r="M53" s="1281"/>
      <c r="N53" s="1281"/>
      <c r="AM53" s="383"/>
      <c r="AN53" s="1279"/>
      <c r="AO53" s="1279"/>
      <c r="AP53" s="1279"/>
      <c r="AQ53" s="1279"/>
      <c r="AR53" s="1279"/>
      <c r="AS53" s="1279"/>
      <c r="AT53" s="1279"/>
      <c r="AU53" s="1279"/>
      <c r="AV53" s="1279"/>
      <c r="AW53" s="1279"/>
      <c r="AX53" s="1279"/>
      <c r="AY53" s="1279"/>
      <c r="AZ53" s="1279"/>
      <c r="BA53" s="1279"/>
      <c r="BB53" s="1279" t="s">
        <v>591</v>
      </c>
      <c r="BC53" s="1279"/>
      <c r="BD53" s="1279"/>
      <c r="BE53" s="1279"/>
      <c r="BF53" s="1279"/>
      <c r="BG53" s="1279"/>
      <c r="BH53" s="1279"/>
      <c r="BI53" s="1279"/>
      <c r="BJ53" s="1279"/>
      <c r="BK53" s="1279"/>
      <c r="BL53" s="1279"/>
      <c r="BM53" s="1279"/>
      <c r="BN53" s="1279"/>
      <c r="BO53" s="1279"/>
      <c r="BP53" s="1291"/>
      <c r="BQ53" s="1276"/>
      <c r="BR53" s="1276"/>
      <c r="BS53" s="1276"/>
      <c r="BT53" s="1276"/>
      <c r="BU53" s="1276"/>
      <c r="BV53" s="1276"/>
      <c r="BW53" s="1276"/>
      <c r="BX53" s="1291"/>
      <c r="BY53" s="1276"/>
      <c r="BZ53" s="1276"/>
      <c r="CA53" s="1276"/>
      <c r="CB53" s="1276"/>
      <c r="CC53" s="1276"/>
      <c r="CD53" s="1276"/>
      <c r="CE53" s="1276"/>
      <c r="CF53" s="1276">
        <v>52.3</v>
      </c>
      <c r="CG53" s="1276"/>
      <c r="CH53" s="1276"/>
      <c r="CI53" s="1276"/>
      <c r="CJ53" s="1276"/>
      <c r="CK53" s="1276"/>
      <c r="CL53" s="1276"/>
      <c r="CM53" s="1276"/>
      <c r="CN53" s="1276">
        <v>42.6</v>
      </c>
      <c r="CO53" s="1276"/>
      <c r="CP53" s="1276"/>
      <c r="CQ53" s="1276"/>
      <c r="CR53" s="1276"/>
      <c r="CS53" s="1276"/>
      <c r="CT53" s="1276"/>
      <c r="CU53" s="1276"/>
      <c r="CV53" s="1276">
        <v>42.6</v>
      </c>
      <c r="CW53" s="1276"/>
      <c r="CX53" s="1276"/>
      <c r="CY53" s="1276"/>
      <c r="CZ53" s="1276"/>
      <c r="DA53" s="1276"/>
      <c r="DB53" s="1276"/>
      <c r="DC53" s="1276"/>
    </row>
    <row r="54" spans="1:109" x14ac:dyDescent="0.15">
      <c r="A54" s="382"/>
      <c r="B54" s="374"/>
      <c r="G54" s="1292"/>
      <c r="H54" s="1292"/>
      <c r="I54" s="1274"/>
      <c r="J54" s="1274"/>
      <c r="K54" s="1281"/>
      <c r="L54" s="1281"/>
      <c r="M54" s="1281"/>
      <c r="N54" s="1281"/>
      <c r="AM54" s="383"/>
      <c r="AN54" s="1279"/>
      <c r="AO54" s="1279"/>
      <c r="AP54" s="1279"/>
      <c r="AQ54" s="1279"/>
      <c r="AR54" s="1279"/>
      <c r="AS54" s="1279"/>
      <c r="AT54" s="1279"/>
      <c r="AU54" s="1279"/>
      <c r="AV54" s="1279"/>
      <c r="AW54" s="1279"/>
      <c r="AX54" s="1279"/>
      <c r="AY54" s="1279"/>
      <c r="AZ54" s="1279"/>
      <c r="BA54" s="1279"/>
      <c r="BB54" s="1279"/>
      <c r="BC54" s="1279"/>
      <c r="BD54" s="1279"/>
      <c r="BE54" s="1279"/>
      <c r="BF54" s="1279"/>
      <c r="BG54" s="1279"/>
      <c r="BH54" s="1279"/>
      <c r="BI54" s="1279"/>
      <c r="BJ54" s="1279"/>
      <c r="BK54" s="1279"/>
      <c r="BL54" s="1279"/>
      <c r="BM54" s="1279"/>
      <c r="BN54" s="1279"/>
      <c r="BO54" s="1279"/>
      <c r="BP54" s="1276"/>
      <c r="BQ54" s="1276"/>
      <c r="BR54" s="1276"/>
      <c r="BS54" s="1276"/>
      <c r="BT54" s="1276"/>
      <c r="BU54" s="1276"/>
      <c r="BV54" s="1276"/>
      <c r="BW54" s="1276"/>
      <c r="BX54" s="1276"/>
      <c r="BY54" s="1276"/>
      <c r="BZ54" s="1276"/>
      <c r="CA54" s="1276"/>
      <c r="CB54" s="1276"/>
      <c r="CC54" s="1276"/>
      <c r="CD54" s="1276"/>
      <c r="CE54" s="1276"/>
      <c r="CF54" s="1276"/>
      <c r="CG54" s="1276"/>
      <c r="CH54" s="1276"/>
      <c r="CI54" s="1276"/>
      <c r="CJ54" s="1276"/>
      <c r="CK54" s="1276"/>
      <c r="CL54" s="1276"/>
      <c r="CM54" s="1276"/>
      <c r="CN54" s="1276"/>
      <c r="CO54" s="1276"/>
      <c r="CP54" s="1276"/>
      <c r="CQ54" s="1276"/>
      <c r="CR54" s="1276"/>
      <c r="CS54" s="1276"/>
      <c r="CT54" s="1276"/>
      <c r="CU54" s="1276"/>
      <c r="CV54" s="1276"/>
      <c r="CW54" s="1276"/>
      <c r="CX54" s="1276"/>
      <c r="CY54" s="1276"/>
      <c r="CZ54" s="1276"/>
      <c r="DA54" s="1276"/>
      <c r="DB54" s="1276"/>
      <c r="DC54" s="1276"/>
    </row>
    <row r="55" spans="1:109" x14ac:dyDescent="0.15">
      <c r="A55" s="382"/>
      <c r="B55" s="374"/>
      <c r="G55" s="1274"/>
      <c r="H55" s="1274"/>
      <c r="I55" s="1274"/>
      <c r="J55" s="1274"/>
      <c r="K55" s="1281"/>
      <c r="L55" s="1281"/>
      <c r="M55" s="1281"/>
      <c r="N55" s="1281"/>
      <c r="AN55" s="1280" t="s">
        <v>592</v>
      </c>
      <c r="AO55" s="1280"/>
      <c r="AP55" s="1280"/>
      <c r="AQ55" s="1280"/>
      <c r="AR55" s="1280"/>
      <c r="AS55" s="1280"/>
      <c r="AT55" s="1280"/>
      <c r="AU55" s="1280"/>
      <c r="AV55" s="1280"/>
      <c r="AW55" s="1280"/>
      <c r="AX55" s="1280"/>
      <c r="AY55" s="1280"/>
      <c r="AZ55" s="1280"/>
      <c r="BA55" s="1280"/>
      <c r="BB55" s="1279" t="s">
        <v>590</v>
      </c>
      <c r="BC55" s="1279"/>
      <c r="BD55" s="1279"/>
      <c r="BE55" s="1279"/>
      <c r="BF55" s="1279"/>
      <c r="BG55" s="1279"/>
      <c r="BH55" s="1279"/>
      <c r="BI55" s="1279"/>
      <c r="BJ55" s="1279"/>
      <c r="BK55" s="1279"/>
      <c r="BL55" s="1279"/>
      <c r="BM55" s="1279"/>
      <c r="BN55" s="1279"/>
      <c r="BO55" s="1279"/>
      <c r="BP55" s="1291"/>
      <c r="BQ55" s="1276"/>
      <c r="BR55" s="1276"/>
      <c r="BS55" s="1276"/>
      <c r="BT55" s="1276"/>
      <c r="BU55" s="1276"/>
      <c r="BV55" s="1276"/>
      <c r="BW55" s="1276"/>
      <c r="BX55" s="1291"/>
      <c r="BY55" s="1276"/>
      <c r="BZ55" s="1276"/>
      <c r="CA55" s="1276"/>
      <c r="CB55" s="1276"/>
      <c r="CC55" s="1276"/>
      <c r="CD55" s="1276"/>
      <c r="CE55" s="1276"/>
      <c r="CF55" s="1276">
        <v>0</v>
      </c>
      <c r="CG55" s="1276"/>
      <c r="CH55" s="1276"/>
      <c r="CI55" s="1276"/>
      <c r="CJ55" s="1276"/>
      <c r="CK55" s="1276"/>
      <c r="CL55" s="1276"/>
      <c r="CM55" s="1276"/>
      <c r="CN55" s="1276">
        <v>0</v>
      </c>
      <c r="CO55" s="1276"/>
      <c r="CP55" s="1276"/>
      <c r="CQ55" s="1276"/>
      <c r="CR55" s="1276"/>
      <c r="CS55" s="1276"/>
      <c r="CT55" s="1276"/>
      <c r="CU55" s="1276"/>
      <c r="CV55" s="1276">
        <v>0</v>
      </c>
      <c r="CW55" s="1276"/>
      <c r="CX55" s="1276"/>
      <c r="CY55" s="1276"/>
      <c r="CZ55" s="1276"/>
      <c r="DA55" s="1276"/>
      <c r="DB55" s="1276"/>
      <c r="DC55" s="1276"/>
    </row>
    <row r="56" spans="1:109" x14ac:dyDescent="0.15">
      <c r="A56" s="382"/>
      <c r="B56" s="374"/>
      <c r="G56" s="1274"/>
      <c r="H56" s="1274"/>
      <c r="I56" s="1274"/>
      <c r="J56" s="1274"/>
      <c r="K56" s="1281"/>
      <c r="L56" s="1281"/>
      <c r="M56" s="1281"/>
      <c r="N56" s="1281"/>
      <c r="AN56" s="1280"/>
      <c r="AO56" s="1280"/>
      <c r="AP56" s="1280"/>
      <c r="AQ56" s="1280"/>
      <c r="AR56" s="1280"/>
      <c r="AS56" s="1280"/>
      <c r="AT56" s="1280"/>
      <c r="AU56" s="1280"/>
      <c r="AV56" s="1280"/>
      <c r="AW56" s="1280"/>
      <c r="AX56" s="1280"/>
      <c r="AY56" s="1280"/>
      <c r="AZ56" s="1280"/>
      <c r="BA56" s="1280"/>
      <c r="BB56" s="1279"/>
      <c r="BC56" s="1279"/>
      <c r="BD56" s="1279"/>
      <c r="BE56" s="1279"/>
      <c r="BF56" s="1279"/>
      <c r="BG56" s="1279"/>
      <c r="BH56" s="1279"/>
      <c r="BI56" s="1279"/>
      <c r="BJ56" s="1279"/>
      <c r="BK56" s="1279"/>
      <c r="BL56" s="1279"/>
      <c r="BM56" s="1279"/>
      <c r="BN56" s="1279"/>
      <c r="BO56" s="1279"/>
      <c r="BP56" s="1276"/>
      <c r="BQ56" s="1276"/>
      <c r="BR56" s="1276"/>
      <c r="BS56" s="1276"/>
      <c r="BT56" s="1276"/>
      <c r="BU56" s="1276"/>
      <c r="BV56" s="1276"/>
      <c r="BW56" s="1276"/>
      <c r="BX56" s="1276"/>
      <c r="BY56" s="1276"/>
      <c r="BZ56" s="1276"/>
      <c r="CA56" s="1276"/>
      <c r="CB56" s="1276"/>
      <c r="CC56" s="1276"/>
      <c r="CD56" s="1276"/>
      <c r="CE56" s="1276"/>
      <c r="CF56" s="1276"/>
      <c r="CG56" s="1276"/>
      <c r="CH56" s="1276"/>
      <c r="CI56" s="1276"/>
      <c r="CJ56" s="1276"/>
      <c r="CK56" s="1276"/>
      <c r="CL56" s="1276"/>
      <c r="CM56" s="1276"/>
      <c r="CN56" s="1276"/>
      <c r="CO56" s="1276"/>
      <c r="CP56" s="1276"/>
      <c r="CQ56" s="1276"/>
      <c r="CR56" s="1276"/>
      <c r="CS56" s="1276"/>
      <c r="CT56" s="1276"/>
      <c r="CU56" s="1276"/>
      <c r="CV56" s="1276"/>
      <c r="CW56" s="1276"/>
      <c r="CX56" s="1276"/>
      <c r="CY56" s="1276"/>
      <c r="CZ56" s="1276"/>
      <c r="DA56" s="1276"/>
      <c r="DB56" s="1276"/>
      <c r="DC56" s="1276"/>
    </row>
    <row r="57" spans="1:109" s="382" customFormat="1" x14ac:dyDescent="0.15">
      <c r="B57" s="386"/>
      <c r="G57" s="1274"/>
      <c r="H57" s="1274"/>
      <c r="I57" s="1277"/>
      <c r="J57" s="1277"/>
      <c r="K57" s="1281"/>
      <c r="L57" s="1281"/>
      <c r="M57" s="1281"/>
      <c r="N57" s="1281"/>
      <c r="AM57" s="367"/>
      <c r="AN57" s="1280"/>
      <c r="AO57" s="1280"/>
      <c r="AP57" s="1280"/>
      <c r="AQ57" s="1280"/>
      <c r="AR57" s="1280"/>
      <c r="AS57" s="1280"/>
      <c r="AT57" s="1280"/>
      <c r="AU57" s="1280"/>
      <c r="AV57" s="1280"/>
      <c r="AW57" s="1280"/>
      <c r="AX57" s="1280"/>
      <c r="AY57" s="1280"/>
      <c r="AZ57" s="1280"/>
      <c r="BA57" s="1280"/>
      <c r="BB57" s="1279" t="s">
        <v>591</v>
      </c>
      <c r="BC57" s="1279"/>
      <c r="BD57" s="1279"/>
      <c r="BE57" s="1279"/>
      <c r="BF57" s="1279"/>
      <c r="BG57" s="1279"/>
      <c r="BH57" s="1279"/>
      <c r="BI57" s="1279"/>
      <c r="BJ57" s="1279"/>
      <c r="BK57" s="1279"/>
      <c r="BL57" s="1279"/>
      <c r="BM57" s="1279"/>
      <c r="BN57" s="1279"/>
      <c r="BO57" s="1279"/>
      <c r="BP57" s="1291"/>
      <c r="BQ57" s="1276"/>
      <c r="BR57" s="1276"/>
      <c r="BS57" s="1276"/>
      <c r="BT57" s="1276"/>
      <c r="BU57" s="1276"/>
      <c r="BV57" s="1276"/>
      <c r="BW57" s="1276"/>
      <c r="BX57" s="1291"/>
      <c r="BY57" s="1276"/>
      <c r="BZ57" s="1276"/>
      <c r="CA57" s="1276"/>
      <c r="CB57" s="1276"/>
      <c r="CC57" s="1276"/>
      <c r="CD57" s="1276"/>
      <c r="CE57" s="1276"/>
      <c r="CF57" s="1276">
        <v>54.2</v>
      </c>
      <c r="CG57" s="1276"/>
      <c r="CH57" s="1276"/>
      <c r="CI57" s="1276"/>
      <c r="CJ57" s="1276"/>
      <c r="CK57" s="1276"/>
      <c r="CL57" s="1276"/>
      <c r="CM57" s="1276"/>
      <c r="CN57" s="1276">
        <v>56.3</v>
      </c>
      <c r="CO57" s="1276"/>
      <c r="CP57" s="1276"/>
      <c r="CQ57" s="1276"/>
      <c r="CR57" s="1276"/>
      <c r="CS57" s="1276"/>
      <c r="CT57" s="1276"/>
      <c r="CU57" s="1276"/>
      <c r="CV57" s="1276">
        <v>56.7</v>
      </c>
      <c r="CW57" s="1276"/>
      <c r="CX57" s="1276"/>
      <c r="CY57" s="1276"/>
      <c r="CZ57" s="1276"/>
      <c r="DA57" s="1276"/>
      <c r="DB57" s="1276"/>
      <c r="DC57" s="1276"/>
      <c r="DD57" s="387"/>
      <c r="DE57" s="386"/>
    </row>
    <row r="58" spans="1:109" s="382" customFormat="1" x14ac:dyDescent="0.15">
      <c r="A58" s="367"/>
      <c r="B58" s="386"/>
      <c r="G58" s="1274"/>
      <c r="H58" s="1274"/>
      <c r="I58" s="1277"/>
      <c r="J58" s="1277"/>
      <c r="K58" s="1281"/>
      <c r="L58" s="1281"/>
      <c r="M58" s="1281"/>
      <c r="N58" s="1281"/>
      <c r="AM58" s="367"/>
      <c r="AN58" s="1280"/>
      <c r="AO58" s="1280"/>
      <c r="AP58" s="1280"/>
      <c r="AQ58" s="1280"/>
      <c r="AR58" s="1280"/>
      <c r="AS58" s="1280"/>
      <c r="AT58" s="1280"/>
      <c r="AU58" s="1280"/>
      <c r="AV58" s="1280"/>
      <c r="AW58" s="1280"/>
      <c r="AX58" s="1280"/>
      <c r="AY58" s="1280"/>
      <c r="AZ58" s="1280"/>
      <c r="BA58" s="1280"/>
      <c r="BB58" s="1279"/>
      <c r="BC58" s="1279"/>
      <c r="BD58" s="1279"/>
      <c r="BE58" s="1279"/>
      <c r="BF58" s="1279"/>
      <c r="BG58" s="1279"/>
      <c r="BH58" s="1279"/>
      <c r="BI58" s="1279"/>
      <c r="BJ58" s="1279"/>
      <c r="BK58" s="1279"/>
      <c r="BL58" s="1279"/>
      <c r="BM58" s="1279"/>
      <c r="BN58" s="1279"/>
      <c r="BO58" s="1279"/>
      <c r="BP58" s="1276"/>
      <c r="BQ58" s="1276"/>
      <c r="BR58" s="1276"/>
      <c r="BS58" s="1276"/>
      <c r="BT58" s="1276"/>
      <c r="BU58" s="1276"/>
      <c r="BV58" s="1276"/>
      <c r="BW58" s="1276"/>
      <c r="BX58" s="1276"/>
      <c r="BY58" s="1276"/>
      <c r="BZ58" s="1276"/>
      <c r="CA58" s="1276"/>
      <c r="CB58" s="1276"/>
      <c r="CC58" s="1276"/>
      <c r="CD58" s="1276"/>
      <c r="CE58" s="1276"/>
      <c r="CF58" s="1276"/>
      <c r="CG58" s="1276"/>
      <c r="CH58" s="1276"/>
      <c r="CI58" s="1276"/>
      <c r="CJ58" s="1276"/>
      <c r="CK58" s="1276"/>
      <c r="CL58" s="1276"/>
      <c r="CM58" s="1276"/>
      <c r="CN58" s="1276"/>
      <c r="CO58" s="1276"/>
      <c r="CP58" s="1276"/>
      <c r="CQ58" s="1276"/>
      <c r="CR58" s="1276"/>
      <c r="CS58" s="1276"/>
      <c r="CT58" s="1276"/>
      <c r="CU58" s="1276"/>
      <c r="CV58" s="1276"/>
      <c r="CW58" s="1276"/>
      <c r="CX58" s="1276"/>
      <c r="CY58" s="1276"/>
      <c r="CZ58" s="1276"/>
      <c r="DA58" s="1276"/>
      <c r="DB58" s="1276"/>
      <c r="DC58" s="1276"/>
      <c r="DD58" s="387"/>
      <c r="DE58" s="386"/>
    </row>
    <row r="59" spans="1:109" s="382" customFormat="1" x14ac:dyDescent="0.15">
      <c r="A59" s="367"/>
      <c r="B59" s="386"/>
      <c r="K59" s="388"/>
      <c r="L59" s="388"/>
      <c r="M59" s="388"/>
      <c r="N59" s="388"/>
      <c r="AQ59" s="388"/>
      <c r="AR59" s="388"/>
      <c r="AS59" s="388"/>
      <c r="AT59" s="388"/>
      <c r="BC59" s="388"/>
      <c r="BD59" s="388"/>
      <c r="BE59" s="388"/>
      <c r="BF59" s="388"/>
      <c r="BO59" s="388"/>
      <c r="BP59" s="388"/>
      <c r="BQ59" s="388"/>
      <c r="BR59" s="388"/>
      <c r="CA59" s="388"/>
      <c r="CB59" s="388"/>
      <c r="CC59" s="388"/>
      <c r="CD59" s="388"/>
      <c r="CM59" s="388"/>
      <c r="CN59" s="388"/>
      <c r="CO59" s="388"/>
      <c r="CP59" s="388"/>
      <c r="CY59" s="388"/>
      <c r="CZ59" s="388"/>
      <c r="DA59" s="388"/>
      <c r="DB59" s="388"/>
      <c r="DC59" s="388"/>
      <c r="DD59" s="387"/>
      <c r="DE59" s="386"/>
    </row>
    <row r="60" spans="1:109" s="382" customFormat="1" x14ac:dyDescent="0.15">
      <c r="A60" s="367"/>
      <c r="B60" s="386"/>
      <c r="K60" s="388"/>
      <c r="L60" s="388"/>
      <c r="M60" s="388"/>
      <c r="N60" s="388"/>
      <c r="AQ60" s="388"/>
      <c r="AR60" s="388"/>
      <c r="AS60" s="388"/>
      <c r="AT60" s="388"/>
      <c r="BC60" s="388"/>
      <c r="BD60" s="388"/>
      <c r="BE60" s="388"/>
      <c r="BF60" s="388"/>
      <c r="BO60" s="388"/>
      <c r="BP60" s="388"/>
      <c r="BQ60" s="388"/>
      <c r="BR60" s="388"/>
      <c r="CA60" s="388"/>
      <c r="CB60" s="388"/>
      <c r="CC60" s="388"/>
      <c r="CD60" s="388"/>
      <c r="CM60" s="388"/>
      <c r="CN60" s="388"/>
      <c r="CO60" s="388"/>
      <c r="CP60" s="388"/>
      <c r="CY60" s="388"/>
      <c r="CZ60" s="388"/>
      <c r="DA60" s="388"/>
      <c r="DB60" s="388"/>
      <c r="DC60" s="388"/>
      <c r="DD60" s="387"/>
      <c r="DE60" s="386"/>
    </row>
    <row r="61" spans="1:109" s="382" customFormat="1" x14ac:dyDescent="0.15">
      <c r="A61" s="367"/>
      <c r="B61" s="389"/>
      <c r="C61" s="390"/>
      <c r="D61" s="390"/>
      <c r="E61" s="390"/>
      <c r="F61" s="390"/>
      <c r="G61" s="390"/>
      <c r="H61" s="390"/>
      <c r="I61" s="390"/>
      <c r="J61" s="390"/>
      <c r="K61" s="390"/>
      <c r="L61" s="390"/>
      <c r="M61" s="391"/>
      <c r="N61" s="391"/>
      <c r="O61" s="390"/>
      <c r="P61" s="390"/>
      <c r="Q61" s="390"/>
      <c r="R61" s="390"/>
      <c r="S61" s="390"/>
      <c r="T61" s="390"/>
      <c r="U61" s="390"/>
      <c r="V61" s="390"/>
      <c r="W61" s="390"/>
      <c r="X61" s="390"/>
      <c r="Y61" s="390"/>
      <c r="Z61" s="390"/>
      <c r="AA61" s="390"/>
      <c r="AB61" s="390"/>
      <c r="AC61" s="390"/>
      <c r="AD61" s="390"/>
      <c r="AE61" s="390"/>
      <c r="AF61" s="390"/>
      <c r="AG61" s="390"/>
      <c r="AH61" s="390"/>
      <c r="AI61" s="390"/>
      <c r="AJ61" s="390"/>
      <c r="AK61" s="390"/>
      <c r="AL61" s="390"/>
      <c r="AM61" s="390"/>
      <c r="AN61" s="390"/>
      <c r="AO61" s="390"/>
      <c r="AP61" s="390"/>
      <c r="AQ61" s="390"/>
      <c r="AR61" s="390"/>
      <c r="AS61" s="391"/>
      <c r="AT61" s="391"/>
      <c r="AU61" s="390"/>
      <c r="AV61" s="390"/>
      <c r="AW61" s="390"/>
      <c r="AX61" s="390"/>
      <c r="AY61" s="390"/>
      <c r="AZ61" s="390"/>
      <c r="BA61" s="390"/>
      <c r="BB61" s="390"/>
      <c r="BC61" s="390"/>
      <c r="BD61" s="390"/>
      <c r="BE61" s="391"/>
      <c r="BF61" s="391"/>
      <c r="BG61" s="390"/>
      <c r="BH61" s="390"/>
      <c r="BI61" s="390"/>
      <c r="BJ61" s="390"/>
      <c r="BK61" s="390"/>
      <c r="BL61" s="390"/>
      <c r="BM61" s="390"/>
      <c r="BN61" s="390"/>
      <c r="BO61" s="390"/>
      <c r="BP61" s="390"/>
      <c r="BQ61" s="391"/>
      <c r="BR61" s="391"/>
      <c r="BS61" s="390"/>
      <c r="BT61" s="390"/>
      <c r="BU61" s="390"/>
      <c r="BV61" s="390"/>
      <c r="BW61" s="390"/>
      <c r="BX61" s="390"/>
      <c r="BY61" s="390"/>
      <c r="BZ61" s="390"/>
      <c r="CA61" s="390"/>
      <c r="CB61" s="390"/>
      <c r="CC61" s="391"/>
      <c r="CD61" s="391"/>
      <c r="CE61" s="390"/>
      <c r="CF61" s="390"/>
      <c r="CG61" s="390"/>
      <c r="CH61" s="390"/>
      <c r="CI61" s="390"/>
      <c r="CJ61" s="390"/>
      <c r="CK61" s="390"/>
      <c r="CL61" s="390"/>
      <c r="CM61" s="390"/>
      <c r="CN61" s="390"/>
      <c r="CO61" s="391"/>
      <c r="CP61" s="391"/>
      <c r="CQ61" s="390"/>
      <c r="CR61" s="390"/>
      <c r="CS61" s="390"/>
      <c r="CT61" s="390"/>
      <c r="CU61" s="390"/>
      <c r="CV61" s="390"/>
      <c r="CW61" s="390"/>
      <c r="CX61" s="390"/>
      <c r="CY61" s="390"/>
      <c r="CZ61" s="390"/>
      <c r="DA61" s="391"/>
      <c r="DB61" s="391"/>
      <c r="DC61" s="391"/>
      <c r="DD61" s="392"/>
      <c r="DE61" s="386"/>
    </row>
    <row r="62" spans="1:109" x14ac:dyDescent="0.15">
      <c r="B62" s="379"/>
      <c r="C62" s="379"/>
      <c r="D62" s="379"/>
      <c r="E62" s="379"/>
      <c r="F62" s="379"/>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79"/>
      <c r="AE62" s="379"/>
      <c r="AF62" s="379"/>
      <c r="AG62" s="379"/>
      <c r="AH62" s="379"/>
      <c r="AI62" s="379"/>
      <c r="AJ62" s="379"/>
      <c r="AK62" s="379"/>
      <c r="AL62" s="379"/>
      <c r="AM62" s="379"/>
      <c r="AN62" s="379"/>
      <c r="AO62" s="379"/>
      <c r="AP62" s="379"/>
      <c r="AQ62" s="379"/>
      <c r="AR62" s="379"/>
      <c r="AS62" s="379"/>
      <c r="AT62" s="379"/>
      <c r="AU62" s="379"/>
      <c r="AV62" s="379"/>
      <c r="AW62" s="379"/>
      <c r="AX62" s="379"/>
      <c r="AY62" s="379"/>
      <c r="AZ62" s="379"/>
      <c r="BA62" s="379"/>
      <c r="BB62" s="379"/>
      <c r="BC62" s="379"/>
      <c r="BD62" s="379"/>
      <c r="BE62" s="379"/>
      <c r="BF62" s="379"/>
      <c r="BG62" s="379"/>
      <c r="BH62" s="379"/>
      <c r="BI62" s="379"/>
      <c r="BJ62" s="379"/>
      <c r="BK62" s="379"/>
      <c r="BL62" s="379"/>
      <c r="BM62" s="379"/>
      <c r="BN62" s="379"/>
      <c r="BO62" s="379"/>
      <c r="BP62" s="379"/>
      <c r="BQ62" s="379"/>
      <c r="BR62" s="379"/>
      <c r="BS62" s="379"/>
      <c r="BT62" s="379"/>
      <c r="BU62" s="379"/>
      <c r="BV62" s="379"/>
      <c r="BW62" s="379"/>
      <c r="BX62" s="379"/>
      <c r="BY62" s="379"/>
      <c r="BZ62" s="379"/>
      <c r="CA62" s="379"/>
      <c r="CB62" s="379"/>
      <c r="CC62" s="379"/>
      <c r="CD62" s="379"/>
      <c r="CE62" s="379"/>
      <c r="CF62" s="379"/>
      <c r="CG62" s="379"/>
      <c r="CH62" s="379"/>
      <c r="CI62" s="379"/>
      <c r="CJ62" s="379"/>
      <c r="CK62" s="379"/>
      <c r="CL62" s="379"/>
      <c r="CM62" s="379"/>
      <c r="CN62" s="379"/>
      <c r="CO62" s="379"/>
      <c r="CP62" s="379"/>
      <c r="CQ62" s="379"/>
      <c r="CR62" s="379"/>
      <c r="CS62" s="379"/>
      <c r="CT62" s="379"/>
      <c r="CU62" s="379"/>
      <c r="CV62" s="379"/>
      <c r="CW62" s="379"/>
      <c r="CX62" s="379"/>
      <c r="CY62" s="379"/>
      <c r="CZ62" s="379"/>
      <c r="DA62" s="379"/>
      <c r="DB62" s="379"/>
      <c r="DC62" s="379"/>
      <c r="DD62" s="379"/>
      <c r="DE62" s="367"/>
    </row>
    <row r="63" spans="1:109" ht="17.25" x14ac:dyDescent="0.15">
      <c r="B63" s="393" t="s">
        <v>593</v>
      </c>
    </row>
    <row r="64" spans="1:109" x14ac:dyDescent="0.15">
      <c r="B64" s="374"/>
      <c r="G64" s="381"/>
      <c r="I64" s="394"/>
      <c r="J64" s="394"/>
      <c r="K64" s="394"/>
      <c r="L64" s="394"/>
      <c r="M64" s="394"/>
      <c r="N64" s="395"/>
      <c r="AM64" s="381"/>
      <c r="AN64" s="381" t="s">
        <v>587</v>
      </c>
      <c r="AP64" s="382"/>
      <c r="AQ64" s="382"/>
      <c r="AR64" s="382"/>
      <c r="AY64" s="381"/>
      <c r="BA64" s="382"/>
      <c r="BB64" s="382"/>
      <c r="BC64" s="382"/>
      <c r="BK64" s="381"/>
      <c r="BM64" s="382"/>
      <c r="BN64" s="382"/>
      <c r="BO64" s="382"/>
      <c r="BW64" s="381"/>
      <c r="BY64" s="382"/>
      <c r="BZ64" s="382"/>
      <c r="CA64" s="382"/>
      <c r="CI64" s="381"/>
      <c r="CK64" s="382"/>
      <c r="CL64" s="382"/>
      <c r="CM64" s="382"/>
      <c r="CU64" s="381"/>
      <c r="CW64" s="382"/>
      <c r="CX64" s="382"/>
      <c r="CY64" s="382"/>
    </row>
    <row r="65" spans="2:107" x14ac:dyDescent="0.15">
      <c r="B65" s="374"/>
      <c r="AN65" s="1282" t="s">
        <v>595</v>
      </c>
      <c r="AO65" s="1283"/>
      <c r="AP65" s="1283"/>
      <c r="AQ65" s="1283"/>
      <c r="AR65" s="1283"/>
      <c r="AS65" s="1283"/>
      <c r="AT65" s="1283"/>
      <c r="AU65" s="1283"/>
      <c r="AV65" s="1283"/>
      <c r="AW65" s="1283"/>
      <c r="AX65" s="1283"/>
      <c r="AY65" s="1283"/>
      <c r="AZ65" s="1283"/>
      <c r="BA65" s="1283"/>
      <c r="BB65" s="1283"/>
      <c r="BC65" s="1283"/>
      <c r="BD65" s="1283"/>
      <c r="BE65" s="1283"/>
      <c r="BF65" s="1283"/>
      <c r="BG65" s="1283"/>
      <c r="BH65" s="1283"/>
      <c r="BI65" s="1283"/>
      <c r="BJ65" s="1283"/>
      <c r="BK65" s="1283"/>
      <c r="BL65" s="1283"/>
      <c r="BM65" s="1283"/>
      <c r="BN65" s="1283"/>
      <c r="BO65" s="1283"/>
      <c r="BP65" s="1283"/>
      <c r="BQ65" s="1283"/>
      <c r="BR65" s="1283"/>
      <c r="BS65" s="1283"/>
      <c r="BT65" s="1283"/>
      <c r="BU65" s="1283"/>
      <c r="BV65" s="1283"/>
      <c r="BW65" s="1283"/>
      <c r="BX65" s="1283"/>
      <c r="BY65" s="1283"/>
      <c r="BZ65" s="1283"/>
      <c r="CA65" s="1283"/>
      <c r="CB65" s="1283"/>
      <c r="CC65" s="1283"/>
      <c r="CD65" s="1283"/>
      <c r="CE65" s="1283"/>
      <c r="CF65" s="1283"/>
      <c r="CG65" s="1283"/>
      <c r="CH65" s="1283"/>
      <c r="CI65" s="1283"/>
      <c r="CJ65" s="1283"/>
      <c r="CK65" s="1283"/>
      <c r="CL65" s="1283"/>
      <c r="CM65" s="1283"/>
      <c r="CN65" s="1283"/>
      <c r="CO65" s="1283"/>
      <c r="CP65" s="1283"/>
      <c r="CQ65" s="1283"/>
      <c r="CR65" s="1283"/>
      <c r="CS65" s="1283"/>
      <c r="CT65" s="1283"/>
      <c r="CU65" s="1283"/>
      <c r="CV65" s="1283"/>
      <c r="CW65" s="1283"/>
      <c r="CX65" s="1283"/>
      <c r="CY65" s="1283"/>
      <c r="CZ65" s="1283"/>
      <c r="DA65" s="1283"/>
      <c r="DB65" s="1283"/>
      <c r="DC65" s="1284"/>
    </row>
    <row r="66" spans="2:107" x14ac:dyDescent="0.15">
      <c r="B66" s="374"/>
      <c r="AN66" s="1285"/>
      <c r="AO66" s="1286"/>
      <c r="AP66" s="1286"/>
      <c r="AQ66" s="1286"/>
      <c r="AR66" s="1286"/>
      <c r="AS66" s="1286"/>
      <c r="AT66" s="1286"/>
      <c r="AU66" s="1286"/>
      <c r="AV66" s="1286"/>
      <c r="AW66" s="1286"/>
      <c r="AX66" s="1286"/>
      <c r="AY66" s="1286"/>
      <c r="AZ66" s="1286"/>
      <c r="BA66" s="1286"/>
      <c r="BB66" s="1286"/>
      <c r="BC66" s="1286"/>
      <c r="BD66" s="1286"/>
      <c r="BE66" s="1286"/>
      <c r="BF66" s="1286"/>
      <c r="BG66" s="1286"/>
      <c r="BH66" s="1286"/>
      <c r="BI66" s="1286"/>
      <c r="BJ66" s="1286"/>
      <c r="BK66" s="1286"/>
      <c r="BL66" s="1286"/>
      <c r="BM66" s="1286"/>
      <c r="BN66" s="1286"/>
      <c r="BO66" s="1286"/>
      <c r="BP66" s="1286"/>
      <c r="BQ66" s="1286"/>
      <c r="BR66" s="1286"/>
      <c r="BS66" s="1286"/>
      <c r="BT66" s="1286"/>
      <c r="BU66" s="1286"/>
      <c r="BV66" s="1286"/>
      <c r="BW66" s="1286"/>
      <c r="BX66" s="1286"/>
      <c r="BY66" s="1286"/>
      <c r="BZ66" s="1286"/>
      <c r="CA66" s="1286"/>
      <c r="CB66" s="1286"/>
      <c r="CC66" s="1286"/>
      <c r="CD66" s="1286"/>
      <c r="CE66" s="1286"/>
      <c r="CF66" s="1286"/>
      <c r="CG66" s="1286"/>
      <c r="CH66" s="1286"/>
      <c r="CI66" s="1286"/>
      <c r="CJ66" s="1286"/>
      <c r="CK66" s="1286"/>
      <c r="CL66" s="1286"/>
      <c r="CM66" s="1286"/>
      <c r="CN66" s="1286"/>
      <c r="CO66" s="1286"/>
      <c r="CP66" s="1286"/>
      <c r="CQ66" s="1286"/>
      <c r="CR66" s="1286"/>
      <c r="CS66" s="1286"/>
      <c r="CT66" s="1286"/>
      <c r="CU66" s="1286"/>
      <c r="CV66" s="1286"/>
      <c r="CW66" s="1286"/>
      <c r="CX66" s="1286"/>
      <c r="CY66" s="1286"/>
      <c r="CZ66" s="1286"/>
      <c r="DA66" s="1286"/>
      <c r="DB66" s="1286"/>
      <c r="DC66" s="1287"/>
    </row>
    <row r="67" spans="2:107" x14ac:dyDescent="0.15">
      <c r="B67" s="374"/>
      <c r="AN67" s="1285"/>
      <c r="AO67" s="1286"/>
      <c r="AP67" s="1286"/>
      <c r="AQ67" s="1286"/>
      <c r="AR67" s="1286"/>
      <c r="AS67" s="1286"/>
      <c r="AT67" s="1286"/>
      <c r="AU67" s="1286"/>
      <c r="AV67" s="1286"/>
      <c r="AW67" s="1286"/>
      <c r="AX67" s="1286"/>
      <c r="AY67" s="1286"/>
      <c r="AZ67" s="1286"/>
      <c r="BA67" s="1286"/>
      <c r="BB67" s="1286"/>
      <c r="BC67" s="1286"/>
      <c r="BD67" s="1286"/>
      <c r="BE67" s="1286"/>
      <c r="BF67" s="1286"/>
      <c r="BG67" s="1286"/>
      <c r="BH67" s="1286"/>
      <c r="BI67" s="1286"/>
      <c r="BJ67" s="1286"/>
      <c r="BK67" s="1286"/>
      <c r="BL67" s="1286"/>
      <c r="BM67" s="1286"/>
      <c r="BN67" s="1286"/>
      <c r="BO67" s="1286"/>
      <c r="BP67" s="1286"/>
      <c r="BQ67" s="1286"/>
      <c r="BR67" s="1286"/>
      <c r="BS67" s="1286"/>
      <c r="BT67" s="1286"/>
      <c r="BU67" s="1286"/>
      <c r="BV67" s="1286"/>
      <c r="BW67" s="1286"/>
      <c r="BX67" s="1286"/>
      <c r="BY67" s="1286"/>
      <c r="BZ67" s="1286"/>
      <c r="CA67" s="1286"/>
      <c r="CB67" s="1286"/>
      <c r="CC67" s="1286"/>
      <c r="CD67" s="1286"/>
      <c r="CE67" s="1286"/>
      <c r="CF67" s="1286"/>
      <c r="CG67" s="1286"/>
      <c r="CH67" s="1286"/>
      <c r="CI67" s="1286"/>
      <c r="CJ67" s="1286"/>
      <c r="CK67" s="1286"/>
      <c r="CL67" s="1286"/>
      <c r="CM67" s="1286"/>
      <c r="CN67" s="1286"/>
      <c r="CO67" s="1286"/>
      <c r="CP67" s="1286"/>
      <c r="CQ67" s="1286"/>
      <c r="CR67" s="1286"/>
      <c r="CS67" s="1286"/>
      <c r="CT67" s="1286"/>
      <c r="CU67" s="1286"/>
      <c r="CV67" s="1286"/>
      <c r="CW67" s="1286"/>
      <c r="CX67" s="1286"/>
      <c r="CY67" s="1286"/>
      <c r="CZ67" s="1286"/>
      <c r="DA67" s="1286"/>
      <c r="DB67" s="1286"/>
      <c r="DC67" s="1287"/>
    </row>
    <row r="68" spans="2:107" x14ac:dyDescent="0.15">
      <c r="B68" s="374"/>
      <c r="AN68" s="1285"/>
      <c r="AO68" s="1286"/>
      <c r="AP68" s="1286"/>
      <c r="AQ68" s="1286"/>
      <c r="AR68" s="1286"/>
      <c r="AS68" s="1286"/>
      <c r="AT68" s="1286"/>
      <c r="AU68" s="1286"/>
      <c r="AV68" s="1286"/>
      <c r="AW68" s="1286"/>
      <c r="AX68" s="1286"/>
      <c r="AY68" s="1286"/>
      <c r="AZ68" s="1286"/>
      <c r="BA68" s="1286"/>
      <c r="BB68" s="1286"/>
      <c r="BC68" s="1286"/>
      <c r="BD68" s="1286"/>
      <c r="BE68" s="1286"/>
      <c r="BF68" s="1286"/>
      <c r="BG68" s="1286"/>
      <c r="BH68" s="1286"/>
      <c r="BI68" s="1286"/>
      <c r="BJ68" s="1286"/>
      <c r="BK68" s="1286"/>
      <c r="BL68" s="1286"/>
      <c r="BM68" s="1286"/>
      <c r="BN68" s="1286"/>
      <c r="BO68" s="1286"/>
      <c r="BP68" s="1286"/>
      <c r="BQ68" s="1286"/>
      <c r="BR68" s="1286"/>
      <c r="BS68" s="1286"/>
      <c r="BT68" s="1286"/>
      <c r="BU68" s="1286"/>
      <c r="BV68" s="1286"/>
      <c r="BW68" s="1286"/>
      <c r="BX68" s="1286"/>
      <c r="BY68" s="1286"/>
      <c r="BZ68" s="1286"/>
      <c r="CA68" s="1286"/>
      <c r="CB68" s="1286"/>
      <c r="CC68" s="1286"/>
      <c r="CD68" s="1286"/>
      <c r="CE68" s="1286"/>
      <c r="CF68" s="1286"/>
      <c r="CG68" s="1286"/>
      <c r="CH68" s="1286"/>
      <c r="CI68" s="1286"/>
      <c r="CJ68" s="1286"/>
      <c r="CK68" s="1286"/>
      <c r="CL68" s="1286"/>
      <c r="CM68" s="1286"/>
      <c r="CN68" s="1286"/>
      <c r="CO68" s="1286"/>
      <c r="CP68" s="1286"/>
      <c r="CQ68" s="1286"/>
      <c r="CR68" s="1286"/>
      <c r="CS68" s="1286"/>
      <c r="CT68" s="1286"/>
      <c r="CU68" s="1286"/>
      <c r="CV68" s="1286"/>
      <c r="CW68" s="1286"/>
      <c r="CX68" s="1286"/>
      <c r="CY68" s="1286"/>
      <c r="CZ68" s="1286"/>
      <c r="DA68" s="1286"/>
      <c r="DB68" s="1286"/>
      <c r="DC68" s="1287"/>
    </row>
    <row r="69" spans="2:107" x14ac:dyDescent="0.15">
      <c r="B69" s="374"/>
      <c r="AN69" s="1288"/>
      <c r="AO69" s="1289"/>
      <c r="AP69" s="1289"/>
      <c r="AQ69" s="1289"/>
      <c r="AR69" s="1289"/>
      <c r="AS69" s="1289"/>
      <c r="AT69" s="1289"/>
      <c r="AU69" s="1289"/>
      <c r="AV69" s="1289"/>
      <c r="AW69" s="1289"/>
      <c r="AX69" s="1289"/>
      <c r="AY69" s="1289"/>
      <c r="AZ69" s="1289"/>
      <c r="BA69" s="1289"/>
      <c r="BB69" s="1289"/>
      <c r="BC69" s="1289"/>
      <c r="BD69" s="1289"/>
      <c r="BE69" s="1289"/>
      <c r="BF69" s="1289"/>
      <c r="BG69" s="1289"/>
      <c r="BH69" s="1289"/>
      <c r="BI69" s="1289"/>
      <c r="BJ69" s="1289"/>
      <c r="BK69" s="1289"/>
      <c r="BL69" s="1289"/>
      <c r="BM69" s="1289"/>
      <c r="BN69" s="1289"/>
      <c r="BO69" s="1289"/>
      <c r="BP69" s="1289"/>
      <c r="BQ69" s="1289"/>
      <c r="BR69" s="1289"/>
      <c r="BS69" s="1289"/>
      <c r="BT69" s="1289"/>
      <c r="BU69" s="1289"/>
      <c r="BV69" s="1289"/>
      <c r="BW69" s="1289"/>
      <c r="BX69" s="1289"/>
      <c r="BY69" s="1289"/>
      <c r="BZ69" s="1289"/>
      <c r="CA69" s="1289"/>
      <c r="CB69" s="1289"/>
      <c r="CC69" s="1289"/>
      <c r="CD69" s="1289"/>
      <c r="CE69" s="1289"/>
      <c r="CF69" s="1289"/>
      <c r="CG69" s="1289"/>
      <c r="CH69" s="1289"/>
      <c r="CI69" s="1289"/>
      <c r="CJ69" s="1289"/>
      <c r="CK69" s="1289"/>
      <c r="CL69" s="1289"/>
      <c r="CM69" s="1289"/>
      <c r="CN69" s="1289"/>
      <c r="CO69" s="1289"/>
      <c r="CP69" s="1289"/>
      <c r="CQ69" s="1289"/>
      <c r="CR69" s="1289"/>
      <c r="CS69" s="1289"/>
      <c r="CT69" s="1289"/>
      <c r="CU69" s="1289"/>
      <c r="CV69" s="1289"/>
      <c r="CW69" s="1289"/>
      <c r="CX69" s="1289"/>
      <c r="CY69" s="1289"/>
      <c r="CZ69" s="1289"/>
      <c r="DA69" s="1289"/>
      <c r="DB69" s="1289"/>
      <c r="DC69" s="1290"/>
    </row>
    <row r="70" spans="2:107" x14ac:dyDescent="0.15">
      <c r="B70" s="374"/>
      <c r="H70" s="396"/>
      <c r="I70" s="396"/>
      <c r="J70" s="397"/>
      <c r="K70" s="397"/>
      <c r="L70" s="398"/>
      <c r="M70" s="397"/>
      <c r="N70" s="398"/>
      <c r="AN70" s="383"/>
      <c r="AO70" s="383"/>
      <c r="AP70" s="383"/>
      <c r="AZ70" s="383"/>
      <c r="BA70" s="383"/>
      <c r="BB70" s="383"/>
      <c r="BL70" s="383"/>
      <c r="BM70" s="383"/>
      <c r="BN70" s="383"/>
      <c r="BX70" s="383"/>
      <c r="BY70" s="383"/>
      <c r="BZ70" s="383"/>
      <c r="CJ70" s="383"/>
      <c r="CK70" s="383"/>
      <c r="CL70" s="383"/>
      <c r="CV70" s="383"/>
      <c r="CW70" s="383"/>
      <c r="CX70" s="383"/>
    </row>
    <row r="71" spans="2:107" x14ac:dyDescent="0.15">
      <c r="B71" s="374"/>
      <c r="G71" s="399"/>
      <c r="I71" s="400"/>
      <c r="J71" s="397"/>
      <c r="K71" s="397"/>
      <c r="L71" s="398"/>
      <c r="M71" s="397"/>
      <c r="N71" s="398"/>
      <c r="AM71" s="399"/>
      <c r="AN71" s="367" t="s">
        <v>588</v>
      </c>
    </row>
    <row r="72" spans="2:107" x14ac:dyDescent="0.15">
      <c r="B72" s="374"/>
      <c r="G72" s="1274"/>
      <c r="H72" s="1274"/>
      <c r="I72" s="1274"/>
      <c r="J72" s="1274"/>
      <c r="K72" s="384"/>
      <c r="L72" s="384"/>
      <c r="M72" s="385"/>
      <c r="N72" s="385"/>
      <c r="AN72" s="1293"/>
      <c r="AO72" s="1294"/>
      <c r="AP72" s="1294"/>
      <c r="AQ72" s="1294"/>
      <c r="AR72" s="1294"/>
      <c r="AS72" s="1294"/>
      <c r="AT72" s="1294"/>
      <c r="AU72" s="1294"/>
      <c r="AV72" s="1294"/>
      <c r="AW72" s="1294"/>
      <c r="AX72" s="1294"/>
      <c r="AY72" s="1294"/>
      <c r="AZ72" s="1294"/>
      <c r="BA72" s="1294"/>
      <c r="BB72" s="1294"/>
      <c r="BC72" s="1294"/>
      <c r="BD72" s="1294"/>
      <c r="BE72" s="1294"/>
      <c r="BF72" s="1294"/>
      <c r="BG72" s="1294"/>
      <c r="BH72" s="1294"/>
      <c r="BI72" s="1294"/>
      <c r="BJ72" s="1294"/>
      <c r="BK72" s="1294"/>
      <c r="BL72" s="1294"/>
      <c r="BM72" s="1294"/>
      <c r="BN72" s="1294"/>
      <c r="BO72" s="1295"/>
      <c r="BP72" s="1280" t="s">
        <v>548</v>
      </c>
      <c r="BQ72" s="1280"/>
      <c r="BR72" s="1280"/>
      <c r="BS72" s="1280"/>
      <c r="BT72" s="1280"/>
      <c r="BU72" s="1280"/>
      <c r="BV72" s="1280"/>
      <c r="BW72" s="1280"/>
      <c r="BX72" s="1280" t="s">
        <v>549</v>
      </c>
      <c r="BY72" s="1280"/>
      <c r="BZ72" s="1280"/>
      <c r="CA72" s="1280"/>
      <c r="CB72" s="1280"/>
      <c r="CC72" s="1280"/>
      <c r="CD72" s="1280"/>
      <c r="CE72" s="1280"/>
      <c r="CF72" s="1280" t="s">
        <v>550</v>
      </c>
      <c r="CG72" s="1280"/>
      <c r="CH72" s="1280"/>
      <c r="CI72" s="1280"/>
      <c r="CJ72" s="1280"/>
      <c r="CK72" s="1280"/>
      <c r="CL72" s="1280"/>
      <c r="CM72" s="1280"/>
      <c r="CN72" s="1280" t="s">
        <v>551</v>
      </c>
      <c r="CO72" s="1280"/>
      <c r="CP72" s="1280"/>
      <c r="CQ72" s="1280"/>
      <c r="CR72" s="1280"/>
      <c r="CS72" s="1280"/>
      <c r="CT72" s="1280"/>
      <c r="CU72" s="1280"/>
      <c r="CV72" s="1280" t="s">
        <v>552</v>
      </c>
      <c r="CW72" s="1280"/>
      <c r="CX72" s="1280"/>
      <c r="CY72" s="1280"/>
      <c r="CZ72" s="1280"/>
      <c r="DA72" s="1280"/>
      <c r="DB72" s="1280"/>
      <c r="DC72" s="1280"/>
    </row>
    <row r="73" spans="2:107" x14ac:dyDescent="0.15">
      <c r="B73" s="374"/>
      <c r="G73" s="1292"/>
      <c r="H73" s="1292"/>
      <c r="I73" s="1292"/>
      <c r="J73" s="1292"/>
      <c r="K73" s="1275"/>
      <c r="L73" s="1275"/>
      <c r="M73" s="1275"/>
      <c r="N73" s="1275"/>
      <c r="AM73" s="383"/>
      <c r="AN73" s="1279" t="s">
        <v>589</v>
      </c>
      <c r="AO73" s="1279"/>
      <c r="AP73" s="1279"/>
      <c r="AQ73" s="1279"/>
      <c r="AR73" s="1279"/>
      <c r="AS73" s="1279"/>
      <c r="AT73" s="1279"/>
      <c r="AU73" s="1279"/>
      <c r="AV73" s="1279"/>
      <c r="AW73" s="1279"/>
      <c r="AX73" s="1279"/>
      <c r="AY73" s="1279"/>
      <c r="AZ73" s="1279"/>
      <c r="BA73" s="1279"/>
      <c r="BB73" s="1279" t="s">
        <v>590</v>
      </c>
      <c r="BC73" s="1279"/>
      <c r="BD73" s="1279"/>
      <c r="BE73" s="1279"/>
      <c r="BF73" s="1279"/>
      <c r="BG73" s="1279"/>
      <c r="BH73" s="1279"/>
      <c r="BI73" s="1279"/>
      <c r="BJ73" s="1279"/>
      <c r="BK73" s="1279"/>
      <c r="BL73" s="1279"/>
      <c r="BM73" s="1279"/>
      <c r="BN73" s="1279"/>
      <c r="BO73" s="1279"/>
      <c r="BP73" s="1276"/>
      <c r="BQ73" s="1276"/>
      <c r="BR73" s="1276"/>
      <c r="BS73" s="1276"/>
      <c r="BT73" s="1276"/>
      <c r="BU73" s="1276"/>
      <c r="BV73" s="1276"/>
      <c r="BW73" s="1276"/>
      <c r="BX73" s="1276"/>
      <c r="BY73" s="1276"/>
      <c r="BZ73" s="1276"/>
      <c r="CA73" s="1276"/>
      <c r="CB73" s="1276"/>
      <c r="CC73" s="1276"/>
      <c r="CD73" s="1276"/>
      <c r="CE73" s="1276"/>
      <c r="CF73" s="1276"/>
      <c r="CG73" s="1276"/>
      <c r="CH73" s="1276"/>
      <c r="CI73" s="1276"/>
      <c r="CJ73" s="1276"/>
      <c r="CK73" s="1276"/>
      <c r="CL73" s="1276"/>
      <c r="CM73" s="1276"/>
      <c r="CN73" s="1276"/>
      <c r="CO73" s="1276"/>
      <c r="CP73" s="1276"/>
      <c r="CQ73" s="1276"/>
      <c r="CR73" s="1276"/>
      <c r="CS73" s="1276"/>
      <c r="CT73" s="1276"/>
      <c r="CU73" s="1276"/>
      <c r="CV73" s="1276"/>
      <c r="CW73" s="1276"/>
      <c r="CX73" s="1276"/>
      <c r="CY73" s="1276"/>
      <c r="CZ73" s="1276"/>
      <c r="DA73" s="1276"/>
      <c r="DB73" s="1276"/>
      <c r="DC73" s="1276"/>
    </row>
    <row r="74" spans="2:107" x14ac:dyDescent="0.15">
      <c r="B74" s="374"/>
      <c r="G74" s="1292"/>
      <c r="H74" s="1292"/>
      <c r="I74" s="1292"/>
      <c r="J74" s="1292"/>
      <c r="K74" s="1275"/>
      <c r="L74" s="1275"/>
      <c r="M74" s="1275"/>
      <c r="N74" s="1275"/>
      <c r="AM74" s="383"/>
      <c r="AN74" s="1279"/>
      <c r="AO74" s="1279"/>
      <c r="AP74" s="1279"/>
      <c r="AQ74" s="1279"/>
      <c r="AR74" s="1279"/>
      <c r="AS74" s="1279"/>
      <c r="AT74" s="1279"/>
      <c r="AU74" s="1279"/>
      <c r="AV74" s="1279"/>
      <c r="AW74" s="1279"/>
      <c r="AX74" s="1279"/>
      <c r="AY74" s="1279"/>
      <c r="AZ74" s="1279"/>
      <c r="BA74" s="1279"/>
      <c r="BB74" s="1279"/>
      <c r="BC74" s="1279"/>
      <c r="BD74" s="1279"/>
      <c r="BE74" s="1279"/>
      <c r="BF74" s="1279"/>
      <c r="BG74" s="1279"/>
      <c r="BH74" s="1279"/>
      <c r="BI74" s="1279"/>
      <c r="BJ74" s="1279"/>
      <c r="BK74" s="1279"/>
      <c r="BL74" s="1279"/>
      <c r="BM74" s="1279"/>
      <c r="BN74" s="1279"/>
      <c r="BO74" s="1279"/>
      <c r="BP74" s="1276"/>
      <c r="BQ74" s="1276"/>
      <c r="BR74" s="1276"/>
      <c r="BS74" s="1276"/>
      <c r="BT74" s="1276"/>
      <c r="BU74" s="1276"/>
      <c r="BV74" s="1276"/>
      <c r="BW74" s="1276"/>
      <c r="BX74" s="1276"/>
      <c r="BY74" s="1276"/>
      <c r="BZ74" s="1276"/>
      <c r="CA74" s="1276"/>
      <c r="CB74" s="1276"/>
      <c r="CC74" s="1276"/>
      <c r="CD74" s="1276"/>
      <c r="CE74" s="1276"/>
      <c r="CF74" s="1276"/>
      <c r="CG74" s="1276"/>
      <c r="CH74" s="1276"/>
      <c r="CI74" s="1276"/>
      <c r="CJ74" s="1276"/>
      <c r="CK74" s="1276"/>
      <c r="CL74" s="1276"/>
      <c r="CM74" s="1276"/>
      <c r="CN74" s="1276"/>
      <c r="CO74" s="1276"/>
      <c r="CP74" s="1276"/>
      <c r="CQ74" s="1276"/>
      <c r="CR74" s="1276"/>
      <c r="CS74" s="1276"/>
      <c r="CT74" s="1276"/>
      <c r="CU74" s="1276"/>
      <c r="CV74" s="1276"/>
      <c r="CW74" s="1276"/>
      <c r="CX74" s="1276"/>
      <c r="CY74" s="1276"/>
      <c r="CZ74" s="1276"/>
      <c r="DA74" s="1276"/>
      <c r="DB74" s="1276"/>
      <c r="DC74" s="1276"/>
    </row>
    <row r="75" spans="2:107" x14ac:dyDescent="0.15">
      <c r="B75" s="374"/>
      <c r="G75" s="1292"/>
      <c r="H75" s="1292"/>
      <c r="I75" s="1274"/>
      <c r="J75" s="1274"/>
      <c r="K75" s="1281"/>
      <c r="L75" s="1281"/>
      <c r="M75" s="1281"/>
      <c r="N75" s="1281"/>
      <c r="AM75" s="383"/>
      <c r="AN75" s="1279"/>
      <c r="AO75" s="1279"/>
      <c r="AP75" s="1279"/>
      <c r="AQ75" s="1279"/>
      <c r="AR75" s="1279"/>
      <c r="AS75" s="1279"/>
      <c r="AT75" s="1279"/>
      <c r="AU75" s="1279"/>
      <c r="AV75" s="1279"/>
      <c r="AW75" s="1279"/>
      <c r="AX75" s="1279"/>
      <c r="AY75" s="1279"/>
      <c r="AZ75" s="1279"/>
      <c r="BA75" s="1279"/>
      <c r="BB75" s="1279" t="s">
        <v>594</v>
      </c>
      <c r="BC75" s="1279"/>
      <c r="BD75" s="1279"/>
      <c r="BE75" s="1279"/>
      <c r="BF75" s="1279"/>
      <c r="BG75" s="1279"/>
      <c r="BH75" s="1279"/>
      <c r="BI75" s="1279"/>
      <c r="BJ75" s="1279"/>
      <c r="BK75" s="1279"/>
      <c r="BL75" s="1279"/>
      <c r="BM75" s="1279"/>
      <c r="BN75" s="1279"/>
      <c r="BO75" s="1279"/>
      <c r="BP75" s="1276">
        <v>-0.2</v>
      </c>
      <c r="BQ75" s="1276"/>
      <c r="BR75" s="1276"/>
      <c r="BS75" s="1276"/>
      <c r="BT75" s="1276"/>
      <c r="BU75" s="1276"/>
      <c r="BV75" s="1276"/>
      <c r="BW75" s="1276"/>
      <c r="BX75" s="1276">
        <v>-1.8</v>
      </c>
      <c r="BY75" s="1276"/>
      <c r="BZ75" s="1276"/>
      <c r="CA75" s="1276"/>
      <c r="CB75" s="1276"/>
      <c r="CC75" s="1276"/>
      <c r="CD75" s="1276"/>
      <c r="CE75" s="1276"/>
      <c r="CF75" s="1276">
        <v>-2.2999999999999998</v>
      </c>
      <c r="CG75" s="1276"/>
      <c r="CH75" s="1276"/>
      <c r="CI75" s="1276"/>
      <c r="CJ75" s="1276"/>
      <c r="CK75" s="1276"/>
      <c r="CL75" s="1276"/>
      <c r="CM75" s="1276"/>
      <c r="CN75" s="1276">
        <v>-3</v>
      </c>
      <c r="CO75" s="1276"/>
      <c r="CP75" s="1276"/>
      <c r="CQ75" s="1276"/>
      <c r="CR75" s="1276"/>
      <c r="CS75" s="1276"/>
      <c r="CT75" s="1276"/>
      <c r="CU75" s="1276"/>
      <c r="CV75" s="1276">
        <v>-3.8</v>
      </c>
      <c r="CW75" s="1276"/>
      <c r="CX75" s="1276"/>
      <c r="CY75" s="1276"/>
      <c r="CZ75" s="1276"/>
      <c r="DA75" s="1276"/>
      <c r="DB75" s="1276"/>
      <c r="DC75" s="1276"/>
    </row>
    <row r="76" spans="2:107" x14ac:dyDescent="0.15">
      <c r="B76" s="374"/>
      <c r="G76" s="1292"/>
      <c r="H76" s="1292"/>
      <c r="I76" s="1274"/>
      <c r="J76" s="1274"/>
      <c r="K76" s="1281"/>
      <c r="L76" s="1281"/>
      <c r="M76" s="1281"/>
      <c r="N76" s="1281"/>
      <c r="AM76" s="383"/>
      <c r="AN76" s="1279"/>
      <c r="AO76" s="1279"/>
      <c r="AP76" s="1279"/>
      <c r="AQ76" s="1279"/>
      <c r="AR76" s="1279"/>
      <c r="AS76" s="1279"/>
      <c r="AT76" s="1279"/>
      <c r="AU76" s="1279"/>
      <c r="AV76" s="1279"/>
      <c r="AW76" s="1279"/>
      <c r="AX76" s="1279"/>
      <c r="AY76" s="1279"/>
      <c r="AZ76" s="1279"/>
      <c r="BA76" s="1279"/>
      <c r="BB76" s="1279"/>
      <c r="BC76" s="1279"/>
      <c r="BD76" s="1279"/>
      <c r="BE76" s="1279"/>
      <c r="BF76" s="1279"/>
      <c r="BG76" s="1279"/>
      <c r="BH76" s="1279"/>
      <c r="BI76" s="1279"/>
      <c r="BJ76" s="1279"/>
      <c r="BK76" s="1279"/>
      <c r="BL76" s="1279"/>
      <c r="BM76" s="1279"/>
      <c r="BN76" s="1279"/>
      <c r="BO76" s="1279"/>
      <c r="BP76" s="1276"/>
      <c r="BQ76" s="1276"/>
      <c r="BR76" s="1276"/>
      <c r="BS76" s="1276"/>
      <c r="BT76" s="1276"/>
      <c r="BU76" s="1276"/>
      <c r="BV76" s="1276"/>
      <c r="BW76" s="1276"/>
      <c r="BX76" s="1276"/>
      <c r="BY76" s="1276"/>
      <c r="BZ76" s="1276"/>
      <c r="CA76" s="1276"/>
      <c r="CB76" s="1276"/>
      <c r="CC76" s="1276"/>
      <c r="CD76" s="1276"/>
      <c r="CE76" s="1276"/>
      <c r="CF76" s="1276"/>
      <c r="CG76" s="1276"/>
      <c r="CH76" s="1276"/>
      <c r="CI76" s="1276"/>
      <c r="CJ76" s="1276"/>
      <c r="CK76" s="1276"/>
      <c r="CL76" s="1276"/>
      <c r="CM76" s="1276"/>
      <c r="CN76" s="1276"/>
      <c r="CO76" s="1276"/>
      <c r="CP76" s="1276"/>
      <c r="CQ76" s="1276"/>
      <c r="CR76" s="1276"/>
      <c r="CS76" s="1276"/>
      <c r="CT76" s="1276"/>
      <c r="CU76" s="1276"/>
      <c r="CV76" s="1276"/>
      <c r="CW76" s="1276"/>
      <c r="CX76" s="1276"/>
      <c r="CY76" s="1276"/>
      <c r="CZ76" s="1276"/>
      <c r="DA76" s="1276"/>
      <c r="DB76" s="1276"/>
      <c r="DC76" s="1276"/>
    </row>
    <row r="77" spans="2:107" x14ac:dyDescent="0.15">
      <c r="B77" s="374"/>
      <c r="G77" s="1274"/>
      <c r="H77" s="1274"/>
      <c r="I77" s="1274"/>
      <c r="J77" s="1274"/>
      <c r="K77" s="1275"/>
      <c r="L77" s="1275"/>
      <c r="M77" s="1275"/>
      <c r="N77" s="1275"/>
      <c r="AN77" s="1280" t="s">
        <v>592</v>
      </c>
      <c r="AO77" s="1280"/>
      <c r="AP77" s="1280"/>
      <c r="AQ77" s="1280"/>
      <c r="AR77" s="1280"/>
      <c r="AS77" s="1280"/>
      <c r="AT77" s="1280"/>
      <c r="AU77" s="1280"/>
      <c r="AV77" s="1280"/>
      <c r="AW77" s="1280"/>
      <c r="AX77" s="1280"/>
      <c r="AY77" s="1280"/>
      <c r="AZ77" s="1280"/>
      <c r="BA77" s="1280"/>
      <c r="BB77" s="1279" t="s">
        <v>590</v>
      </c>
      <c r="BC77" s="1279"/>
      <c r="BD77" s="1279"/>
      <c r="BE77" s="1279"/>
      <c r="BF77" s="1279"/>
      <c r="BG77" s="1279"/>
      <c r="BH77" s="1279"/>
      <c r="BI77" s="1279"/>
      <c r="BJ77" s="1279"/>
      <c r="BK77" s="1279"/>
      <c r="BL77" s="1279"/>
      <c r="BM77" s="1279"/>
      <c r="BN77" s="1279"/>
      <c r="BO77" s="1279"/>
      <c r="BP77" s="1276">
        <v>0</v>
      </c>
      <c r="BQ77" s="1276"/>
      <c r="BR77" s="1276"/>
      <c r="BS77" s="1276"/>
      <c r="BT77" s="1276"/>
      <c r="BU77" s="1276"/>
      <c r="BV77" s="1276"/>
      <c r="BW77" s="1276"/>
      <c r="BX77" s="1276">
        <v>0</v>
      </c>
      <c r="BY77" s="1276"/>
      <c r="BZ77" s="1276"/>
      <c r="CA77" s="1276"/>
      <c r="CB77" s="1276"/>
      <c r="CC77" s="1276"/>
      <c r="CD77" s="1276"/>
      <c r="CE77" s="1276"/>
      <c r="CF77" s="1276">
        <v>0</v>
      </c>
      <c r="CG77" s="1276"/>
      <c r="CH77" s="1276"/>
      <c r="CI77" s="1276"/>
      <c r="CJ77" s="1276"/>
      <c r="CK77" s="1276"/>
      <c r="CL77" s="1276"/>
      <c r="CM77" s="1276"/>
      <c r="CN77" s="1276">
        <v>0</v>
      </c>
      <c r="CO77" s="1276"/>
      <c r="CP77" s="1276"/>
      <c r="CQ77" s="1276"/>
      <c r="CR77" s="1276"/>
      <c r="CS77" s="1276"/>
      <c r="CT77" s="1276"/>
      <c r="CU77" s="1276"/>
      <c r="CV77" s="1276">
        <v>0</v>
      </c>
      <c r="CW77" s="1276"/>
      <c r="CX77" s="1276"/>
      <c r="CY77" s="1276"/>
      <c r="CZ77" s="1276"/>
      <c r="DA77" s="1276"/>
      <c r="DB77" s="1276"/>
      <c r="DC77" s="1276"/>
    </row>
    <row r="78" spans="2:107" x14ac:dyDescent="0.15">
      <c r="B78" s="374"/>
      <c r="G78" s="1274"/>
      <c r="H78" s="1274"/>
      <c r="I78" s="1274"/>
      <c r="J78" s="1274"/>
      <c r="K78" s="1275"/>
      <c r="L78" s="1275"/>
      <c r="M78" s="1275"/>
      <c r="N78" s="1275"/>
      <c r="AN78" s="1280"/>
      <c r="AO78" s="1280"/>
      <c r="AP78" s="1280"/>
      <c r="AQ78" s="1280"/>
      <c r="AR78" s="1280"/>
      <c r="AS78" s="1280"/>
      <c r="AT78" s="1280"/>
      <c r="AU78" s="1280"/>
      <c r="AV78" s="1280"/>
      <c r="AW78" s="1280"/>
      <c r="AX78" s="1280"/>
      <c r="AY78" s="1280"/>
      <c r="AZ78" s="1280"/>
      <c r="BA78" s="1280"/>
      <c r="BB78" s="1279"/>
      <c r="BC78" s="1279"/>
      <c r="BD78" s="1279"/>
      <c r="BE78" s="1279"/>
      <c r="BF78" s="1279"/>
      <c r="BG78" s="1279"/>
      <c r="BH78" s="1279"/>
      <c r="BI78" s="1279"/>
      <c r="BJ78" s="1279"/>
      <c r="BK78" s="1279"/>
      <c r="BL78" s="1279"/>
      <c r="BM78" s="1279"/>
      <c r="BN78" s="1279"/>
      <c r="BO78" s="1279"/>
      <c r="BP78" s="1276"/>
      <c r="BQ78" s="1276"/>
      <c r="BR78" s="1276"/>
      <c r="BS78" s="1276"/>
      <c r="BT78" s="1276"/>
      <c r="BU78" s="1276"/>
      <c r="BV78" s="1276"/>
      <c r="BW78" s="1276"/>
      <c r="BX78" s="1276"/>
      <c r="BY78" s="1276"/>
      <c r="BZ78" s="1276"/>
      <c r="CA78" s="1276"/>
      <c r="CB78" s="1276"/>
      <c r="CC78" s="1276"/>
      <c r="CD78" s="1276"/>
      <c r="CE78" s="1276"/>
      <c r="CF78" s="1276"/>
      <c r="CG78" s="1276"/>
      <c r="CH78" s="1276"/>
      <c r="CI78" s="1276"/>
      <c r="CJ78" s="1276"/>
      <c r="CK78" s="1276"/>
      <c r="CL78" s="1276"/>
      <c r="CM78" s="1276"/>
      <c r="CN78" s="1276"/>
      <c r="CO78" s="1276"/>
      <c r="CP78" s="1276"/>
      <c r="CQ78" s="1276"/>
      <c r="CR78" s="1276"/>
      <c r="CS78" s="1276"/>
      <c r="CT78" s="1276"/>
      <c r="CU78" s="1276"/>
      <c r="CV78" s="1276"/>
      <c r="CW78" s="1276"/>
      <c r="CX78" s="1276"/>
      <c r="CY78" s="1276"/>
      <c r="CZ78" s="1276"/>
      <c r="DA78" s="1276"/>
      <c r="DB78" s="1276"/>
      <c r="DC78" s="1276"/>
    </row>
    <row r="79" spans="2:107" x14ac:dyDescent="0.15">
      <c r="B79" s="374"/>
      <c r="G79" s="1274"/>
      <c r="H79" s="1274"/>
      <c r="I79" s="1277"/>
      <c r="J79" s="1277"/>
      <c r="K79" s="1278"/>
      <c r="L79" s="1278"/>
      <c r="M79" s="1278"/>
      <c r="N79" s="1278"/>
      <c r="AN79" s="1280"/>
      <c r="AO79" s="1280"/>
      <c r="AP79" s="1280"/>
      <c r="AQ79" s="1280"/>
      <c r="AR79" s="1280"/>
      <c r="AS79" s="1280"/>
      <c r="AT79" s="1280"/>
      <c r="AU79" s="1280"/>
      <c r="AV79" s="1280"/>
      <c r="AW79" s="1280"/>
      <c r="AX79" s="1280"/>
      <c r="AY79" s="1280"/>
      <c r="AZ79" s="1280"/>
      <c r="BA79" s="1280"/>
      <c r="BB79" s="1279" t="s">
        <v>594</v>
      </c>
      <c r="BC79" s="1279"/>
      <c r="BD79" s="1279"/>
      <c r="BE79" s="1279"/>
      <c r="BF79" s="1279"/>
      <c r="BG79" s="1279"/>
      <c r="BH79" s="1279"/>
      <c r="BI79" s="1279"/>
      <c r="BJ79" s="1279"/>
      <c r="BK79" s="1279"/>
      <c r="BL79" s="1279"/>
      <c r="BM79" s="1279"/>
      <c r="BN79" s="1279"/>
      <c r="BO79" s="1279"/>
      <c r="BP79" s="1276">
        <v>9.1999999999999993</v>
      </c>
      <c r="BQ79" s="1276"/>
      <c r="BR79" s="1276"/>
      <c r="BS79" s="1276"/>
      <c r="BT79" s="1276"/>
      <c r="BU79" s="1276"/>
      <c r="BV79" s="1276"/>
      <c r="BW79" s="1276"/>
      <c r="BX79" s="1276">
        <v>8.1999999999999993</v>
      </c>
      <c r="BY79" s="1276"/>
      <c r="BZ79" s="1276"/>
      <c r="CA79" s="1276"/>
      <c r="CB79" s="1276"/>
      <c r="CC79" s="1276"/>
      <c r="CD79" s="1276"/>
      <c r="CE79" s="1276"/>
      <c r="CF79" s="1276">
        <v>7.8</v>
      </c>
      <c r="CG79" s="1276"/>
      <c r="CH79" s="1276"/>
      <c r="CI79" s="1276"/>
      <c r="CJ79" s="1276"/>
      <c r="CK79" s="1276"/>
      <c r="CL79" s="1276"/>
      <c r="CM79" s="1276"/>
      <c r="CN79" s="1276">
        <v>7.4</v>
      </c>
      <c r="CO79" s="1276"/>
      <c r="CP79" s="1276"/>
      <c r="CQ79" s="1276"/>
      <c r="CR79" s="1276"/>
      <c r="CS79" s="1276"/>
      <c r="CT79" s="1276"/>
      <c r="CU79" s="1276"/>
      <c r="CV79" s="1276">
        <v>7.1</v>
      </c>
      <c r="CW79" s="1276"/>
      <c r="CX79" s="1276"/>
      <c r="CY79" s="1276"/>
      <c r="CZ79" s="1276"/>
      <c r="DA79" s="1276"/>
      <c r="DB79" s="1276"/>
      <c r="DC79" s="1276"/>
    </row>
    <row r="80" spans="2:107" x14ac:dyDescent="0.15">
      <c r="B80" s="374"/>
      <c r="G80" s="1274"/>
      <c r="H80" s="1274"/>
      <c r="I80" s="1277"/>
      <c r="J80" s="1277"/>
      <c r="K80" s="1278"/>
      <c r="L80" s="1278"/>
      <c r="M80" s="1278"/>
      <c r="N80" s="1278"/>
      <c r="AN80" s="1280"/>
      <c r="AO80" s="1280"/>
      <c r="AP80" s="1280"/>
      <c r="AQ80" s="1280"/>
      <c r="AR80" s="1280"/>
      <c r="AS80" s="1280"/>
      <c r="AT80" s="1280"/>
      <c r="AU80" s="1280"/>
      <c r="AV80" s="1280"/>
      <c r="AW80" s="1280"/>
      <c r="AX80" s="1280"/>
      <c r="AY80" s="1280"/>
      <c r="AZ80" s="1280"/>
      <c r="BA80" s="1280"/>
      <c r="BB80" s="1279"/>
      <c r="BC80" s="1279"/>
      <c r="BD80" s="1279"/>
      <c r="BE80" s="1279"/>
      <c r="BF80" s="1279"/>
      <c r="BG80" s="1279"/>
      <c r="BH80" s="1279"/>
      <c r="BI80" s="1279"/>
      <c r="BJ80" s="1279"/>
      <c r="BK80" s="1279"/>
      <c r="BL80" s="1279"/>
      <c r="BM80" s="1279"/>
      <c r="BN80" s="1279"/>
      <c r="BO80" s="1279"/>
      <c r="BP80" s="1276"/>
      <c r="BQ80" s="1276"/>
      <c r="BR80" s="1276"/>
      <c r="BS80" s="1276"/>
      <c r="BT80" s="1276"/>
      <c r="BU80" s="1276"/>
      <c r="BV80" s="1276"/>
      <c r="BW80" s="1276"/>
      <c r="BX80" s="1276"/>
      <c r="BY80" s="1276"/>
      <c r="BZ80" s="1276"/>
      <c r="CA80" s="1276"/>
      <c r="CB80" s="1276"/>
      <c r="CC80" s="1276"/>
      <c r="CD80" s="1276"/>
      <c r="CE80" s="1276"/>
      <c r="CF80" s="1276"/>
      <c r="CG80" s="1276"/>
      <c r="CH80" s="1276"/>
      <c r="CI80" s="1276"/>
      <c r="CJ80" s="1276"/>
      <c r="CK80" s="1276"/>
      <c r="CL80" s="1276"/>
      <c r="CM80" s="1276"/>
      <c r="CN80" s="1276"/>
      <c r="CO80" s="1276"/>
      <c r="CP80" s="1276"/>
      <c r="CQ80" s="1276"/>
      <c r="CR80" s="1276"/>
      <c r="CS80" s="1276"/>
      <c r="CT80" s="1276"/>
      <c r="CU80" s="1276"/>
      <c r="CV80" s="1276"/>
      <c r="CW80" s="1276"/>
      <c r="CX80" s="1276"/>
      <c r="CY80" s="1276"/>
      <c r="CZ80" s="1276"/>
      <c r="DA80" s="1276"/>
      <c r="DB80" s="1276"/>
      <c r="DC80" s="1276"/>
    </row>
    <row r="81" spans="2:109" x14ac:dyDescent="0.15">
      <c r="B81" s="374"/>
    </row>
    <row r="82" spans="2:109" ht="17.25" x14ac:dyDescent="0.15">
      <c r="B82" s="374"/>
      <c r="K82" s="401"/>
      <c r="L82" s="401"/>
      <c r="M82" s="401"/>
      <c r="N82" s="401"/>
      <c r="AQ82" s="401"/>
      <c r="AR82" s="401"/>
      <c r="AS82" s="401"/>
      <c r="AT82" s="401"/>
      <c r="BC82" s="401"/>
      <c r="BD82" s="401"/>
      <c r="BE82" s="401"/>
      <c r="BF82" s="401"/>
      <c r="BO82" s="401"/>
      <c r="BP82" s="401"/>
      <c r="BQ82" s="401"/>
      <c r="BR82" s="401"/>
      <c r="CA82" s="401"/>
      <c r="CB82" s="401"/>
      <c r="CC82" s="401"/>
      <c r="CD82" s="401"/>
      <c r="CM82" s="401"/>
      <c r="CN82" s="401"/>
      <c r="CO82" s="401"/>
      <c r="CP82" s="401"/>
      <c r="CY82" s="401"/>
      <c r="CZ82" s="401"/>
      <c r="DA82" s="401"/>
      <c r="DB82" s="401"/>
      <c r="DC82" s="401"/>
    </row>
    <row r="83" spans="2:109" x14ac:dyDescent="0.15">
      <c r="B83" s="376"/>
      <c r="C83" s="377"/>
      <c r="D83" s="377"/>
      <c r="E83" s="377"/>
      <c r="F83" s="377"/>
      <c r="G83" s="377"/>
      <c r="H83" s="377"/>
      <c r="I83" s="377"/>
      <c r="J83" s="377"/>
      <c r="K83" s="377"/>
      <c r="L83" s="377"/>
      <c r="M83" s="377"/>
      <c r="N83" s="377"/>
      <c r="O83" s="377"/>
      <c r="P83" s="377"/>
      <c r="Q83" s="377"/>
      <c r="R83" s="377"/>
      <c r="S83" s="377"/>
      <c r="T83" s="377"/>
      <c r="U83" s="377"/>
      <c r="V83" s="377"/>
      <c r="W83" s="377"/>
      <c r="X83" s="377"/>
      <c r="Y83" s="377"/>
      <c r="Z83" s="377"/>
      <c r="AA83" s="377"/>
      <c r="AB83" s="377"/>
      <c r="AC83" s="377"/>
      <c r="AD83" s="377"/>
      <c r="AE83" s="377"/>
      <c r="AF83" s="377"/>
      <c r="AG83" s="377"/>
      <c r="AH83" s="377"/>
      <c r="AI83" s="377"/>
      <c r="AJ83" s="377"/>
      <c r="AK83" s="377"/>
      <c r="AL83" s="377"/>
      <c r="AM83" s="377"/>
      <c r="AN83" s="377"/>
      <c r="AO83" s="377"/>
      <c r="AP83" s="377"/>
      <c r="AQ83" s="377"/>
      <c r="AR83" s="377"/>
      <c r="AS83" s="377"/>
      <c r="AT83" s="377"/>
      <c r="AU83" s="377"/>
      <c r="AV83" s="377"/>
      <c r="AW83" s="377"/>
      <c r="AX83" s="377"/>
      <c r="AY83" s="377"/>
      <c r="AZ83" s="377"/>
      <c r="BA83" s="377"/>
      <c r="BB83" s="377"/>
      <c r="BC83" s="377"/>
      <c r="BD83" s="377"/>
      <c r="BE83" s="377"/>
      <c r="BF83" s="377"/>
      <c r="BG83" s="377"/>
      <c r="BH83" s="377"/>
      <c r="BI83" s="377"/>
      <c r="BJ83" s="377"/>
      <c r="BK83" s="377"/>
      <c r="BL83" s="377"/>
      <c r="BM83" s="377"/>
      <c r="BN83" s="377"/>
      <c r="BO83" s="377"/>
      <c r="BP83" s="377"/>
      <c r="BQ83" s="377"/>
      <c r="BR83" s="377"/>
      <c r="BS83" s="377"/>
      <c r="BT83" s="377"/>
      <c r="BU83" s="377"/>
      <c r="BV83" s="377"/>
      <c r="BW83" s="377"/>
      <c r="BX83" s="377"/>
      <c r="BY83" s="377"/>
      <c r="BZ83" s="377"/>
      <c r="CA83" s="377"/>
      <c r="CB83" s="377"/>
      <c r="CC83" s="377"/>
      <c r="CD83" s="377"/>
      <c r="CE83" s="377"/>
      <c r="CF83" s="377"/>
      <c r="CG83" s="377"/>
      <c r="CH83" s="377"/>
      <c r="CI83" s="377"/>
      <c r="CJ83" s="377"/>
      <c r="CK83" s="377"/>
      <c r="CL83" s="377"/>
      <c r="CM83" s="377"/>
      <c r="CN83" s="377"/>
      <c r="CO83" s="377"/>
      <c r="CP83" s="377"/>
      <c r="CQ83" s="377"/>
      <c r="CR83" s="377"/>
      <c r="CS83" s="377"/>
      <c r="CT83" s="377"/>
      <c r="CU83" s="377"/>
      <c r="CV83" s="377"/>
      <c r="CW83" s="377"/>
      <c r="CX83" s="377"/>
      <c r="CY83" s="377"/>
      <c r="CZ83" s="377"/>
      <c r="DA83" s="377"/>
      <c r="DB83" s="377"/>
      <c r="DC83" s="377"/>
      <c r="DD83" s="378"/>
    </row>
    <row r="84" spans="2:109" x14ac:dyDescent="0.15">
      <c r="DD84" s="367"/>
      <c r="DE84" s="367"/>
    </row>
    <row r="85" spans="2:109" x14ac:dyDescent="0.15">
      <c r="DD85" s="367"/>
      <c r="DE85" s="367"/>
    </row>
    <row r="86" spans="2:109" hidden="1" x14ac:dyDescent="0.15">
      <c r="DD86" s="367"/>
      <c r="DE86" s="367"/>
    </row>
    <row r="87" spans="2:109" hidden="1" x14ac:dyDescent="0.15">
      <c r="K87" s="402"/>
      <c r="AQ87" s="402"/>
      <c r="BC87" s="402"/>
      <c r="BO87" s="402"/>
      <c r="CA87" s="402"/>
      <c r="CM87" s="402"/>
      <c r="CY87" s="402"/>
      <c r="DD87" s="367"/>
      <c r="DE87" s="367"/>
    </row>
    <row r="88" spans="2:109" hidden="1" x14ac:dyDescent="0.15">
      <c r="DD88" s="367"/>
      <c r="DE88" s="367"/>
    </row>
    <row r="89" spans="2:109" hidden="1" x14ac:dyDescent="0.15">
      <c r="DD89" s="367"/>
      <c r="DE89" s="367"/>
    </row>
    <row r="90" spans="2:109" hidden="1" x14ac:dyDescent="0.15">
      <c r="DD90" s="367"/>
      <c r="DE90" s="367"/>
    </row>
    <row r="91" spans="2:109" hidden="1" x14ac:dyDescent="0.15">
      <c r="DD91" s="367"/>
      <c r="DE91" s="367"/>
    </row>
    <row r="92" spans="2:109" ht="13.5" hidden="1" customHeight="1" x14ac:dyDescent="0.15">
      <c r="DD92" s="367"/>
      <c r="DE92" s="367"/>
    </row>
    <row r="93" spans="2:109" ht="13.5" hidden="1" customHeight="1" x14ac:dyDescent="0.15">
      <c r="DD93" s="367"/>
      <c r="DE93" s="367"/>
    </row>
    <row r="94" spans="2:109" ht="13.5" hidden="1" customHeight="1" x14ac:dyDescent="0.15">
      <c r="DD94" s="367"/>
      <c r="DE94" s="367"/>
    </row>
    <row r="95" spans="2:109" ht="13.5" hidden="1" customHeight="1" x14ac:dyDescent="0.15">
      <c r="DD95" s="367"/>
      <c r="DE95" s="367"/>
    </row>
    <row r="96" spans="2:109" ht="13.5" hidden="1" customHeight="1" x14ac:dyDescent="0.15">
      <c r="DD96" s="367"/>
      <c r="DE96" s="367"/>
    </row>
    <row r="97" s="367" customFormat="1" ht="13.5" hidden="1" customHeight="1" x14ac:dyDescent="0.15"/>
    <row r="98" s="367" customFormat="1" ht="13.5" hidden="1" customHeight="1" x14ac:dyDescent="0.15"/>
    <row r="99" s="367" customFormat="1" ht="13.5" hidden="1" customHeight="1" x14ac:dyDescent="0.15"/>
    <row r="100" s="367" customFormat="1" ht="13.5" hidden="1" customHeight="1" x14ac:dyDescent="0.15"/>
    <row r="101" s="367" customFormat="1" ht="13.5" hidden="1" customHeight="1" x14ac:dyDescent="0.15"/>
    <row r="102" s="367" customFormat="1" ht="13.5" hidden="1" customHeight="1" x14ac:dyDescent="0.15"/>
    <row r="103" s="367" customFormat="1" ht="13.5" hidden="1" customHeight="1" x14ac:dyDescent="0.15"/>
    <row r="104" s="367" customFormat="1" ht="13.5" hidden="1" customHeight="1" x14ac:dyDescent="0.15"/>
    <row r="105" s="367" customFormat="1" ht="13.5" hidden="1" customHeight="1" x14ac:dyDescent="0.15"/>
    <row r="106" s="367" customFormat="1" ht="13.5" hidden="1" customHeight="1" x14ac:dyDescent="0.15"/>
    <row r="107" s="367" customFormat="1" ht="13.5" hidden="1" customHeight="1" x14ac:dyDescent="0.15"/>
    <row r="108" s="367" customFormat="1" ht="13.5" hidden="1" customHeight="1" x14ac:dyDescent="0.15"/>
    <row r="109" s="367" customFormat="1" ht="13.5" hidden="1" customHeight="1" x14ac:dyDescent="0.15"/>
    <row r="110" s="367" customFormat="1" ht="13.5" hidden="1" customHeight="1" x14ac:dyDescent="0.15"/>
    <row r="111" s="367" customFormat="1" ht="13.5" hidden="1" customHeight="1" x14ac:dyDescent="0.15"/>
    <row r="112" s="367" customFormat="1" ht="13.5" hidden="1" customHeight="1" x14ac:dyDescent="0.15"/>
    <row r="113" s="367" customFormat="1" ht="13.5" hidden="1" customHeight="1" x14ac:dyDescent="0.15"/>
    <row r="114" s="367" customFormat="1" ht="13.5" hidden="1" customHeight="1" x14ac:dyDescent="0.15"/>
    <row r="115" s="367" customFormat="1" ht="13.5" hidden="1" customHeight="1" x14ac:dyDescent="0.15"/>
    <row r="116" s="367" customFormat="1" ht="13.5" hidden="1" customHeight="1" x14ac:dyDescent="0.15"/>
    <row r="117" s="367" customFormat="1" ht="13.5" hidden="1" customHeight="1" x14ac:dyDescent="0.15"/>
    <row r="118" s="367" customFormat="1" ht="13.5" hidden="1" customHeight="1" x14ac:dyDescent="0.15"/>
    <row r="119" s="367" customFormat="1" ht="13.5" hidden="1" customHeight="1" x14ac:dyDescent="0.15"/>
    <row r="120" s="367" customFormat="1" ht="13.5" hidden="1" customHeight="1" x14ac:dyDescent="0.15"/>
    <row r="121" s="367" customFormat="1" ht="13.5" hidden="1" customHeight="1" x14ac:dyDescent="0.15"/>
    <row r="122" s="367" customFormat="1" ht="13.5" hidden="1" customHeight="1" x14ac:dyDescent="0.15"/>
    <row r="123" s="367" customFormat="1" ht="13.5" hidden="1" customHeight="1" x14ac:dyDescent="0.15"/>
    <row r="124" s="367" customFormat="1" ht="13.5" hidden="1" customHeight="1" x14ac:dyDescent="0.15"/>
    <row r="125" s="367" customFormat="1" ht="13.5" hidden="1" customHeight="1" x14ac:dyDescent="0.15"/>
    <row r="126" s="367" customFormat="1" ht="13.5" hidden="1" customHeight="1" x14ac:dyDescent="0.15"/>
    <row r="127" s="367" customFormat="1" ht="13.5" hidden="1" customHeight="1" x14ac:dyDescent="0.15"/>
    <row r="128" s="367" customFormat="1" ht="13.5" hidden="1" customHeight="1" x14ac:dyDescent="0.15"/>
    <row r="129" s="367" customFormat="1" ht="13.5" hidden="1" customHeight="1" x14ac:dyDescent="0.15"/>
    <row r="130" s="367" customFormat="1" ht="13.5" hidden="1" customHeight="1" x14ac:dyDescent="0.15"/>
    <row r="131" s="367" customFormat="1" ht="13.5" hidden="1" customHeight="1" x14ac:dyDescent="0.15"/>
    <row r="132" s="367" customFormat="1" ht="13.5" hidden="1" customHeight="1" x14ac:dyDescent="0.15"/>
    <row r="133" s="367" customFormat="1" ht="13.5" hidden="1" customHeight="1" x14ac:dyDescent="0.15"/>
    <row r="134" s="367" customFormat="1" ht="13.5" hidden="1" customHeight="1" x14ac:dyDescent="0.15"/>
    <row r="135" s="367" customFormat="1" ht="13.5" hidden="1" customHeight="1" x14ac:dyDescent="0.15"/>
    <row r="136" s="367" customFormat="1" ht="13.5" hidden="1" customHeight="1" x14ac:dyDescent="0.15"/>
    <row r="137" s="367" customFormat="1" ht="13.5" hidden="1" customHeight="1" x14ac:dyDescent="0.15"/>
    <row r="138" s="367" customFormat="1" ht="13.5" hidden="1" customHeight="1" x14ac:dyDescent="0.15"/>
    <row r="139" s="367" customFormat="1" ht="13.5" hidden="1" customHeight="1" x14ac:dyDescent="0.15"/>
    <row r="140" s="367" customFormat="1" ht="13.5" hidden="1" customHeight="1" x14ac:dyDescent="0.15"/>
    <row r="141" s="367" customFormat="1" ht="13.5" hidden="1" customHeight="1" x14ac:dyDescent="0.15"/>
    <row r="142" s="367" customFormat="1" ht="13.5" hidden="1" customHeight="1" x14ac:dyDescent="0.15"/>
    <row r="143" s="367" customFormat="1" ht="13.5" hidden="1" customHeight="1" x14ac:dyDescent="0.15"/>
    <row r="144" s="367" customFormat="1" ht="13.5" hidden="1" customHeight="1" x14ac:dyDescent="0.15"/>
    <row r="145" s="367" customFormat="1" ht="13.5" hidden="1" customHeight="1" x14ac:dyDescent="0.15"/>
    <row r="146" s="367" customFormat="1" ht="13.5" hidden="1" customHeight="1" x14ac:dyDescent="0.15"/>
    <row r="147" s="367" customFormat="1" ht="13.5" hidden="1" customHeight="1" x14ac:dyDescent="0.15"/>
    <row r="148" s="367" customFormat="1" ht="13.5" hidden="1" customHeight="1" x14ac:dyDescent="0.15"/>
    <row r="149" s="367" customFormat="1" ht="13.5" hidden="1" customHeight="1" x14ac:dyDescent="0.15"/>
    <row r="150" s="367" customFormat="1" ht="13.5" hidden="1" customHeight="1" x14ac:dyDescent="0.15"/>
    <row r="151" s="367" customFormat="1" ht="13.5" hidden="1" customHeight="1" x14ac:dyDescent="0.15"/>
    <row r="152" s="367" customFormat="1" ht="13.5" hidden="1" customHeight="1" x14ac:dyDescent="0.15"/>
    <row r="153" s="367" customFormat="1" ht="13.5" hidden="1" customHeight="1" x14ac:dyDescent="0.15"/>
    <row r="154" s="367" customFormat="1" ht="13.5" hidden="1" customHeight="1" x14ac:dyDescent="0.15"/>
    <row r="155" s="367" customFormat="1" ht="13.5" hidden="1" customHeight="1" x14ac:dyDescent="0.15"/>
    <row r="156" s="367" customFormat="1" ht="13.5" hidden="1" customHeight="1" x14ac:dyDescent="0.15"/>
    <row r="157" s="367" customFormat="1" ht="13.5" hidden="1" customHeight="1" x14ac:dyDescent="0.15"/>
    <row r="158" s="367" customFormat="1" ht="13.5" hidden="1" customHeight="1" x14ac:dyDescent="0.15"/>
    <row r="159" s="367" customFormat="1" ht="13.5" hidden="1" customHeight="1" x14ac:dyDescent="0.15"/>
    <row r="160" s="367" customFormat="1" ht="13.5" hidden="1" customHeight="1" x14ac:dyDescent="0.15"/>
  </sheetData>
  <sheetProtection algorithmName="SHA-512" hashValue="twR6d9LngWeDu54tvhfzmyE2ZJzn8vuVqc1YeQ8Un1uLniiqgV2+cUE2unVFFTbbK+ifhPfgMthTw/S8GjdN0Q==" saltValue="tTHtltdFgrGVlFzrEbyECw==" spinCount="100000" sheet="1" objects="1" scenarios="1" formatCells="0"/>
  <dataConsolidate/>
  <mergeCells count="112">
    <mergeCell ref="G50:J50"/>
    <mergeCell ref="AN50:BO50"/>
    <mergeCell ref="BP50:BW50"/>
    <mergeCell ref="BX50:CE50"/>
    <mergeCell ref="CF50:CM50"/>
    <mergeCell ref="CN50:CU50"/>
    <mergeCell ref="CV50:DC50"/>
    <mergeCell ref="CV51:DC52"/>
    <mergeCell ref="CN51:CU52"/>
    <mergeCell ref="BP53:BW54"/>
    <mergeCell ref="BX53:CE54"/>
    <mergeCell ref="CF53:CM54"/>
    <mergeCell ref="AN51:BA54"/>
    <mergeCell ref="BB51:BO52"/>
    <mergeCell ref="BP51:BW52"/>
    <mergeCell ref="BX51:CE52"/>
    <mergeCell ref="CF51:CM52"/>
    <mergeCell ref="AN43:DC47"/>
    <mergeCell ref="L57:L58"/>
    <mergeCell ref="M57:M58"/>
    <mergeCell ref="N57:N58"/>
    <mergeCell ref="BB57:BO58"/>
    <mergeCell ref="I53:J54"/>
    <mergeCell ref="K53:K54"/>
    <mergeCell ref="L53:L54"/>
    <mergeCell ref="M53:M54"/>
    <mergeCell ref="N53:N54"/>
    <mergeCell ref="BB53:BO54"/>
    <mergeCell ref="CV53:DC54"/>
    <mergeCell ref="G55:H58"/>
    <mergeCell ref="I55:J56"/>
    <mergeCell ref="K55:K56"/>
    <mergeCell ref="L55:L56"/>
    <mergeCell ref="M55:M56"/>
    <mergeCell ref="N55:N56"/>
    <mergeCell ref="AN55:BA58"/>
    <mergeCell ref="BB55:BO56"/>
    <mergeCell ref="BP55:BW56"/>
    <mergeCell ref="G51:H54"/>
    <mergeCell ref="BP57:BW58"/>
    <mergeCell ref="BX57:CE58"/>
    <mergeCell ref="CF57:CM58"/>
    <mergeCell ref="CN57:CU58"/>
    <mergeCell ref="CV57:DC58"/>
    <mergeCell ref="CN53:CU54"/>
    <mergeCell ref="I51:J52"/>
    <mergeCell ref="K51:K52"/>
    <mergeCell ref="L51:L52"/>
    <mergeCell ref="M51:M52"/>
    <mergeCell ref="N51:N52"/>
    <mergeCell ref="I57:J58"/>
    <mergeCell ref="K57:K58"/>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CV73:DC74"/>
    <mergeCell ref="I75:J76"/>
    <mergeCell ref="K75:K76"/>
    <mergeCell ref="L75:L76"/>
    <mergeCell ref="M75:M76"/>
    <mergeCell ref="N75:N76"/>
    <mergeCell ref="BB75:BO76"/>
    <mergeCell ref="BP75:BW76"/>
    <mergeCell ref="BX75:CE76"/>
    <mergeCell ref="CF75:CM76"/>
    <mergeCell ref="CN75:CU76"/>
    <mergeCell ref="CV75:DC76"/>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s>
  <phoneticPr fontId="2"/>
  <printOptions horizontalCentered="1" verticalCentered="1"/>
  <pageMargins left="0" right="0" top="0.19685039370078741" bottom="0.31496062992125984" header="0.39370078740157483" footer="0"/>
  <pageSetup paperSize="9" scale="50"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018A1A-4B0F-41F7-836D-FD24AD04FB0C}">
  <sheetPr>
    <pageSetUpPr fitToPage="1"/>
  </sheetPr>
  <dimension ref="A1:DR125"/>
  <sheetViews>
    <sheetView showGridLines="0" zoomScaleNormal="100" zoomScaleSheetLayoutView="70" workbookViewId="0"/>
  </sheetViews>
  <sheetFormatPr defaultColWidth="0" defaultRowHeight="13.5" customHeight="1" zeroHeight="1" x14ac:dyDescent="0.15"/>
  <cols>
    <col min="1" max="34" width="2.5" style="271" customWidth="1"/>
    <col min="35" max="122" width="2.5" style="270" customWidth="1"/>
    <col min="123" max="16384" width="2.5" style="270" hidden="1"/>
  </cols>
  <sheetData>
    <row r="1" spans="2:34" ht="13.5" customHeight="1" x14ac:dyDescent="0.15">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row>
    <row r="2" spans="2:34" x14ac:dyDescent="0.15">
      <c r="S2" s="270"/>
      <c r="AH2" s="270"/>
    </row>
    <row r="3" spans="2:34" x14ac:dyDescent="0.15">
      <c r="C3" s="270"/>
      <c r="D3" s="270"/>
      <c r="E3" s="270"/>
      <c r="F3" s="270"/>
      <c r="G3" s="270"/>
      <c r="H3" s="270"/>
      <c r="I3" s="270"/>
      <c r="J3" s="270"/>
      <c r="K3" s="270"/>
      <c r="L3" s="270"/>
      <c r="M3" s="270"/>
      <c r="N3" s="270"/>
      <c r="O3" s="270"/>
      <c r="P3" s="270"/>
      <c r="Q3" s="270"/>
      <c r="R3" s="270"/>
      <c r="S3" s="270"/>
      <c r="U3" s="270"/>
      <c r="V3" s="270"/>
      <c r="W3" s="270"/>
      <c r="X3" s="270"/>
      <c r="Y3" s="270"/>
      <c r="Z3" s="270"/>
      <c r="AA3" s="270"/>
      <c r="AB3" s="270"/>
      <c r="AC3" s="270"/>
      <c r="AD3" s="270"/>
      <c r="AE3" s="270"/>
      <c r="AF3" s="270"/>
      <c r="AG3" s="270"/>
      <c r="AH3" s="270"/>
    </row>
    <row r="4" spans="2:34" x14ac:dyDescent="0.15"/>
    <row r="5" spans="2:34" x14ac:dyDescent="0.15"/>
    <row r="6" spans="2:34" x14ac:dyDescent="0.15"/>
    <row r="7" spans="2:34" x14ac:dyDescent="0.15"/>
    <row r="8" spans="2:34" x14ac:dyDescent="0.15"/>
    <row r="9" spans="2:34" x14ac:dyDescent="0.15">
      <c r="AH9" s="270"/>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70"/>
    </row>
    <row r="18" spans="12:34" x14ac:dyDescent="0.15"/>
    <row r="19" spans="12:34" x14ac:dyDescent="0.15"/>
    <row r="20" spans="12:34" x14ac:dyDescent="0.15">
      <c r="AH20" s="270"/>
    </row>
    <row r="21" spans="12:34" x14ac:dyDescent="0.15">
      <c r="AH21" s="270"/>
    </row>
    <row r="22" spans="12:34" x14ac:dyDescent="0.15"/>
    <row r="23" spans="12:34" x14ac:dyDescent="0.15"/>
    <row r="24" spans="12:34" x14ac:dyDescent="0.15">
      <c r="Q24" s="270"/>
    </row>
    <row r="25" spans="12:34" x14ac:dyDescent="0.15"/>
    <row r="26" spans="12:34" x14ac:dyDescent="0.15"/>
    <row r="27" spans="12:34" x14ac:dyDescent="0.15"/>
    <row r="28" spans="12:34" x14ac:dyDescent="0.15">
      <c r="O28" s="270"/>
      <c r="T28" s="270"/>
      <c r="AH28" s="270"/>
    </row>
    <row r="29" spans="12:34" x14ac:dyDescent="0.15"/>
    <row r="30" spans="12:34" x14ac:dyDescent="0.15"/>
    <row r="31" spans="12:34" x14ac:dyDescent="0.15">
      <c r="Q31" s="270"/>
    </row>
    <row r="32" spans="12:34" x14ac:dyDescent="0.15">
      <c r="L32" s="270"/>
    </row>
    <row r="33" spans="2:34" x14ac:dyDescent="0.15">
      <c r="C33" s="270"/>
      <c r="E33" s="270"/>
      <c r="G33" s="270"/>
      <c r="I33" s="270"/>
      <c r="X33" s="270"/>
    </row>
    <row r="34" spans="2:34" x14ac:dyDescent="0.15">
      <c r="B34" s="270"/>
      <c r="P34" s="270"/>
      <c r="R34" s="270"/>
      <c r="T34" s="270"/>
    </row>
    <row r="35" spans="2:34" x14ac:dyDescent="0.15">
      <c r="D35" s="270"/>
      <c r="W35" s="270"/>
      <c r="AC35" s="270"/>
      <c r="AD35" s="270"/>
      <c r="AE35" s="270"/>
      <c r="AF35" s="270"/>
      <c r="AG35" s="270"/>
      <c r="AH35" s="270"/>
    </row>
    <row r="36" spans="2:34" x14ac:dyDescent="0.15">
      <c r="H36" s="270"/>
      <c r="J36" s="270"/>
      <c r="K36" s="270"/>
      <c r="M36" s="270"/>
      <c r="Y36" s="270"/>
      <c r="Z36" s="270"/>
      <c r="AA36" s="270"/>
      <c r="AB36" s="270"/>
      <c r="AC36" s="270"/>
      <c r="AD36" s="270"/>
      <c r="AE36" s="270"/>
      <c r="AF36" s="270"/>
      <c r="AG36" s="270"/>
      <c r="AH36" s="270"/>
    </row>
    <row r="37" spans="2:34" x14ac:dyDescent="0.15">
      <c r="AH37" s="270"/>
    </row>
    <row r="38" spans="2:34" x14ac:dyDescent="0.15">
      <c r="AG38" s="270"/>
      <c r="AH38" s="270"/>
    </row>
    <row r="39" spans="2:34" x14ac:dyDescent="0.15"/>
    <row r="40" spans="2:34" x14ac:dyDescent="0.15">
      <c r="X40" s="270"/>
    </row>
    <row r="41" spans="2:34" x14ac:dyDescent="0.15">
      <c r="R41" s="270"/>
    </row>
    <row r="42" spans="2:34" x14ac:dyDescent="0.15">
      <c r="W42" s="270"/>
    </row>
    <row r="43" spans="2:34" x14ac:dyDescent="0.15">
      <c r="Y43" s="270"/>
      <c r="Z43" s="270"/>
      <c r="AA43" s="270"/>
      <c r="AB43" s="270"/>
      <c r="AC43" s="270"/>
      <c r="AD43" s="270"/>
      <c r="AE43" s="270"/>
      <c r="AF43" s="270"/>
      <c r="AG43" s="270"/>
      <c r="AH43" s="270"/>
    </row>
    <row r="44" spans="2:34" x14ac:dyDescent="0.15">
      <c r="AH44" s="270"/>
    </row>
    <row r="45" spans="2:34" x14ac:dyDescent="0.15">
      <c r="X45" s="270"/>
    </row>
    <row r="46" spans="2:34" x14ac:dyDescent="0.15"/>
    <row r="47" spans="2:34" x14ac:dyDescent="0.15"/>
    <row r="48" spans="2:34" x14ac:dyDescent="0.15">
      <c r="W48" s="270"/>
      <c r="Y48" s="270"/>
      <c r="Z48" s="270"/>
      <c r="AA48" s="270"/>
      <c r="AB48" s="270"/>
      <c r="AC48" s="270"/>
      <c r="AD48" s="270"/>
      <c r="AE48" s="270"/>
      <c r="AF48" s="270"/>
      <c r="AG48" s="270"/>
      <c r="AH48" s="270"/>
    </row>
    <row r="49" spans="28:34" x14ac:dyDescent="0.15"/>
    <row r="50" spans="28:34" x14ac:dyDescent="0.15">
      <c r="AE50" s="270"/>
      <c r="AF50" s="270"/>
      <c r="AG50" s="270"/>
      <c r="AH50" s="270"/>
    </row>
    <row r="51" spans="28:34" x14ac:dyDescent="0.15">
      <c r="AC51" s="270"/>
      <c r="AD51" s="270"/>
      <c r="AE51" s="270"/>
      <c r="AF51" s="270"/>
      <c r="AG51" s="270"/>
      <c r="AH51" s="270"/>
    </row>
    <row r="52" spans="28:34" x14ac:dyDescent="0.15"/>
    <row r="53" spans="28:34" x14ac:dyDescent="0.15">
      <c r="AF53" s="270"/>
      <c r="AG53" s="270"/>
      <c r="AH53" s="270"/>
    </row>
    <row r="54" spans="28:34" x14ac:dyDescent="0.15">
      <c r="AH54" s="270"/>
    </row>
    <row r="55" spans="28:34" x14ac:dyDescent="0.15"/>
    <row r="56" spans="28:34" x14ac:dyDescent="0.15">
      <c r="AB56" s="270"/>
      <c r="AC56" s="270"/>
      <c r="AD56" s="270"/>
      <c r="AE56" s="270"/>
      <c r="AF56" s="270"/>
      <c r="AG56" s="270"/>
      <c r="AH56" s="270"/>
    </row>
    <row r="57" spans="28:34" x14ac:dyDescent="0.15">
      <c r="AH57" s="270"/>
    </row>
    <row r="58" spans="28:34" x14ac:dyDescent="0.15">
      <c r="AH58" s="270"/>
    </row>
    <row r="59" spans="28:34" x14ac:dyDescent="0.15"/>
    <row r="60" spans="28:34" x14ac:dyDescent="0.15"/>
    <row r="61" spans="28:34" x14ac:dyDescent="0.15"/>
    <row r="62" spans="28:34" x14ac:dyDescent="0.15"/>
    <row r="63" spans="28:34" x14ac:dyDescent="0.15">
      <c r="AH63" s="270"/>
    </row>
    <row r="64" spans="28:34" x14ac:dyDescent="0.15">
      <c r="AG64" s="270"/>
      <c r="AH64" s="270"/>
    </row>
    <row r="65" spans="28:34" x14ac:dyDescent="0.15"/>
    <row r="66" spans="28:34" x14ac:dyDescent="0.15"/>
    <row r="67" spans="28:34" x14ac:dyDescent="0.15"/>
    <row r="68" spans="28:34" x14ac:dyDescent="0.15">
      <c r="AB68" s="270"/>
      <c r="AC68" s="270"/>
      <c r="AD68" s="270"/>
      <c r="AE68" s="270"/>
      <c r="AF68" s="270"/>
      <c r="AG68" s="270"/>
      <c r="AH68" s="270"/>
    </row>
    <row r="69" spans="28:34" x14ac:dyDescent="0.15">
      <c r="AF69" s="270"/>
      <c r="AG69" s="270"/>
      <c r="AH69" s="270"/>
    </row>
    <row r="70" spans="28:34" x14ac:dyDescent="0.15"/>
    <row r="71" spans="28:34" x14ac:dyDescent="0.15"/>
    <row r="72" spans="28:34" x14ac:dyDescent="0.15"/>
    <row r="73" spans="28:34" x14ac:dyDescent="0.15"/>
    <row r="74" spans="28:34" x14ac:dyDescent="0.15"/>
    <row r="75" spans="28:34" x14ac:dyDescent="0.15">
      <c r="AH75" s="270"/>
    </row>
    <row r="76" spans="28:34" x14ac:dyDescent="0.15">
      <c r="AF76" s="270"/>
      <c r="AG76" s="270"/>
      <c r="AH76" s="270"/>
    </row>
    <row r="77" spans="28:34" x14ac:dyDescent="0.15">
      <c r="AG77" s="270"/>
      <c r="AH77" s="270"/>
    </row>
    <row r="78" spans="28:34" x14ac:dyDescent="0.15"/>
    <row r="79" spans="28:34" x14ac:dyDescent="0.15"/>
    <row r="80" spans="28:34" x14ac:dyDescent="0.15"/>
    <row r="81" spans="25:34" x14ac:dyDescent="0.15"/>
    <row r="82" spans="25:34" x14ac:dyDescent="0.15">
      <c r="Y82" s="270"/>
    </row>
    <row r="83" spans="25:34" x14ac:dyDescent="0.15">
      <c r="Y83" s="270"/>
      <c r="Z83" s="270"/>
      <c r="AA83" s="270"/>
      <c r="AB83" s="270"/>
      <c r="AC83" s="270"/>
      <c r="AD83" s="270"/>
      <c r="AE83" s="270"/>
      <c r="AF83" s="270"/>
      <c r="AG83" s="270"/>
      <c r="AH83" s="270"/>
    </row>
    <row r="84" spans="25:34" x14ac:dyDescent="0.15"/>
    <row r="85" spans="25:34" x14ac:dyDescent="0.15"/>
    <row r="86" spans="25:34" x14ac:dyDescent="0.15"/>
    <row r="87" spans="25:34" x14ac:dyDescent="0.15"/>
    <row r="88" spans="25:34" x14ac:dyDescent="0.15">
      <c r="AH88" s="270"/>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70"/>
      <c r="AG94" s="270"/>
      <c r="AH94" s="270"/>
    </row>
    <row r="95" spans="25:34" ht="13.5" customHeight="1" x14ac:dyDescent="0.15">
      <c r="AH95" s="270"/>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70"/>
    </row>
    <row r="102" spans="33:34" ht="13.5" customHeight="1" x14ac:dyDescent="0.15"/>
    <row r="103" spans="33:34" ht="13.5" customHeight="1" x14ac:dyDescent="0.15"/>
    <row r="104" spans="33:34" ht="13.5" customHeight="1" x14ac:dyDescent="0.15">
      <c r="AG104" s="270"/>
      <c r="AH104" s="270"/>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70"/>
    </row>
    <row r="117" spans="34:122" ht="13.5" customHeight="1" x14ac:dyDescent="0.15"/>
    <row r="118" spans="34:122" ht="13.5" customHeight="1" x14ac:dyDescent="0.15"/>
    <row r="119" spans="34:122" ht="13.5" customHeight="1" x14ac:dyDescent="0.15"/>
    <row r="120" spans="34:122" ht="13.5" customHeight="1" x14ac:dyDescent="0.15">
      <c r="AH120" s="270"/>
    </row>
    <row r="121" spans="34:122" ht="13.5" customHeight="1" x14ac:dyDescent="0.15">
      <c r="AH121" s="270"/>
    </row>
    <row r="122" spans="34:122" ht="13.5" customHeight="1" x14ac:dyDescent="0.15"/>
    <row r="123" spans="34:122" ht="13.5" customHeight="1" x14ac:dyDescent="0.15"/>
    <row r="124" spans="34:122" ht="13.5" customHeight="1" x14ac:dyDescent="0.15"/>
    <row r="125" spans="34:122" ht="13.5" customHeight="1" x14ac:dyDescent="0.15">
      <c r="DR125" s="270" t="s">
        <v>493</v>
      </c>
    </row>
  </sheetData>
  <sheetProtection algorithmName="SHA-512" hashValue="GrmeMxtXgYFLhK0BLEvauo0y52SyE7h45w3B76KkINX/5QA+h84XyurA7an4AUenPNvt0//9hSl8KxEEajC06Q==" saltValue="KY/0Deq3XTL20wHAVYbJ6A=="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AB1E69-AAB3-470E-9E6D-D84EDA05CB4B}">
  <sheetPr>
    <pageSetUpPr fitToPage="1"/>
  </sheetPr>
  <dimension ref="A1:DR125"/>
  <sheetViews>
    <sheetView showGridLines="0" zoomScaleNormal="100" zoomScaleSheetLayoutView="55" workbookViewId="0"/>
  </sheetViews>
  <sheetFormatPr defaultColWidth="0" defaultRowHeight="13.5" customHeight="1" zeroHeight="1" x14ac:dyDescent="0.15"/>
  <cols>
    <col min="1" max="34" width="2.5" style="271" customWidth="1"/>
    <col min="35" max="122" width="2.5" style="270" customWidth="1"/>
    <col min="123" max="16384" width="2.5" style="270" hidden="1"/>
  </cols>
  <sheetData>
    <row r="1" spans="2:34" ht="13.5" customHeight="1" x14ac:dyDescent="0.15">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row>
    <row r="2" spans="2:34" x14ac:dyDescent="0.15">
      <c r="S2" s="270"/>
      <c r="AH2" s="270"/>
    </row>
    <row r="3" spans="2:34" x14ac:dyDescent="0.15">
      <c r="C3" s="270"/>
      <c r="D3" s="270"/>
      <c r="E3" s="270"/>
      <c r="F3" s="270"/>
      <c r="G3" s="270"/>
      <c r="H3" s="270"/>
      <c r="I3" s="270"/>
      <c r="J3" s="270"/>
      <c r="K3" s="270"/>
      <c r="L3" s="270"/>
      <c r="M3" s="270"/>
      <c r="N3" s="270"/>
      <c r="O3" s="270"/>
      <c r="P3" s="270"/>
      <c r="Q3" s="270"/>
      <c r="R3" s="270"/>
      <c r="S3" s="270"/>
      <c r="U3" s="270"/>
      <c r="V3" s="270"/>
      <c r="W3" s="270"/>
      <c r="X3" s="270"/>
      <c r="Y3" s="270"/>
      <c r="Z3" s="270"/>
      <c r="AA3" s="270"/>
      <c r="AB3" s="270"/>
      <c r="AC3" s="270"/>
      <c r="AD3" s="270"/>
      <c r="AE3" s="270"/>
      <c r="AF3" s="270"/>
      <c r="AG3" s="270"/>
      <c r="AH3" s="270"/>
    </row>
    <row r="4" spans="2:34" x14ac:dyDescent="0.15"/>
    <row r="5" spans="2:34" x14ac:dyDescent="0.15"/>
    <row r="6" spans="2:34" x14ac:dyDescent="0.15"/>
    <row r="7" spans="2:34" x14ac:dyDescent="0.15"/>
    <row r="8" spans="2:34" x14ac:dyDescent="0.15"/>
    <row r="9" spans="2:34" x14ac:dyDescent="0.15">
      <c r="AH9" s="270"/>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70"/>
    </row>
    <row r="18" spans="12:34" x14ac:dyDescent="0.15"/>
    <row r="19" spans="12:34" x14ac:dyDescent="0.15"/>
    <row r="20" spans="12:34" x14ac:dyDescent="0.15">
      <c r="AH20" s="270"/>
    </row>
    <row r="21" spans="12:34" x14ac:dyDescent="0.15">
      <c r="AH21" s="270"/>
    </row>
    <row r="22" spans="12:34" x14ac:dyDescent="0.15"/>
    <row r="23" spans="12:34" x14ac:dyDescent="0.15"/>
    <row r="24" spans="12:34" x14ac:dyDescent="0.15">
      <c r="Q24" s="270"/>
    </row>
    <row r="25" spans="12:34" x14ac:dyDescent="0.15"/>
    <row r="26" spans="12:34" x14ac:dyDescent="0.15"/>
    <row r="27" spans="12:34" x14ac:dyDescent="0.15"/>
    <row r="28" spans="12:34" x14ac:dyDescent="0.15">
      <c r="O28" s="270"/>
      <c r="T28" s="270"/>
      <c r="AH28" s="270"/>
    </row>
    <row r="29" spans="12:34" x14ac:dyDescent="0.15"/>
    <row r="30" spans="12:34" x14ac:dyDescent="0.15"/>
    <row r="31" spans="12:34" x14ac:dyDescent="0.15">
      <c r="Q31" s="270"/>
    </row>
    <row r="32" spans="12:34" x14ac:dyDescent="0.15">
      <c r="L32" s="270"/>
    </row>
    <row r="33" spans="2:34" x14ac:dyDescent="0.15">
      <c r="C33" s="270"/>
      <c r="E33" s="270"/>
      <c r="G33" s="270"/>
      <c r="I33" s="270"/>
      <c r="X33" s="270"/>
    </row>
    <row r="34" spans="2:34" x14ac:dyDescent="0.15">
      <c r="B34" s="270"/>
      <c r="P34" s="270"/>
      <c r="R34" s="270"/>
      <c r="T34" s="270"/>
    </row>
    <row r="35" spans="2:34" x14ac:dyDescent="0.15">
      <c r="D35" s="270"/>
      <c r="W35" s="270"/>
      <c r="AC35" s="270"/>
      <c r="AD35" s="270"/>
      <c r="AE35" s="270"/>
      <c r="AF35" s="270"/>
      <c r="AG35" s="270"/>
      <c r="AH35" s="270"/>
    </row>
    <row r="36" spans="2:34" x14ac:dyDescent="0.15">
      <c r="H36" s="270"/>
      <c r="J36" s="270"/>
      <c r="K36" s="270"/>
      <c r="M36" s="270"/>
      <c r="Y36" s="270"/>
      <c r="Z36" s="270"/>
      <c r="AA36" s="270"/>
      <c r="AB36" s="270"/>
      <c r="AC36" s="270"/>
      <c r="AD36" s="270"/>
      <c r="AE36" s="270"/>
      <c r="AF36" s="270"/>
      <c r="AG36" s="270"/>
      <c r="AH36" s="270"/>
    </row>
    <row r="37" spans="2:34" x14ac:dyDescent="0.15">
      <c r="AH37" s="270"/>
    </row>
    <row r="38" spans="2:34" x14ac:dyDescent="0.15">
      <c r="AG38" s="270"/>
      <c r="AH38" s="270"/>
    </row>
    <row r="39" spans="2:34" x14ac:dyDescent="0.15"/>
    <row r="40" spans="2:34" x14ac:dyDescent="0.15">
      <c r="X40" s="270"/>
    </row>
    <row r="41" spans="2:34" x14ac:dyDescent="0.15">
      <c r="R41" s="270"/>
    </row>
    <row r="42" spans="2:34" x14ac:dyDescent="0.15">
      <c r="W42" s="270"/>
    </row>
    <row r="43" spans="2:34" x14ac:dyDescent="0.15">
      <c r="Y43" s="270"/>
      <c r="Z43" s="270"/>
      <c r="AA43" s="270"/>
      <c r="AB43" s="270"/>
      <c r="AC43" s="270"/>
      <c r="AD43" s="270"/>
      <c r="AE43" s="270"/>
      <c r="AF43" s="270"/>
      <c r="AG43" s="270"/>
      <c r="AH43" s="270"/>
    </row>
    <row r="44" spans="2:34" x14ac:dyDescent="0.15">
      <c r="AH44" s="270"/>
    </row>
    <row r="45" spans="2:34" x14ac:dyDescent="0.15">
      <c r="X45" s="270"/>
    </row>
    <row r="46" spans="2:34" x14ac:dyDescent="0.15"/>
    <row r="47" spans="2:34" x14ac:dyDescent="0.15"/>
    <row r="48" spans="2:34" x14ac:dyDescent="0.15">
      <c r="W48" s="270"/>
      <c r="Y48" s="270"/>
      <c r="Z48" s="270"/>
      <c r="AA48" s="270"/>
      <c r="AB48" s="270"/>
      <c r="AC48" s="270"/>
      <c r="AD48" s="270"/>
      <c r="AE48" s="270"/>
      <c r="AF48" s="270"/>
      <c r="AG48" s="270"/>
      <c r="AH48" s="270"/>
    </row>
    <row r="49" spans="28:34" x14ac:dyDescent="0.15"/>
    <row r="50" spans="28:34" x14ac:dyDescent="0.15">
      <c r="AE50" s="270"/>
      <c r="AF50" s="270"/>
      <c r="AG50" s="270"/>
      <c r="AH50" s="270"/>
    </row>
    <row r="51" spans="28:34" x14ac:dyDescent="0.15">
      <c r="AC51" s="270"/>
      <c r="AD51" s="270"/>
      <c r="AE51" s="270"/>
      <c r="AF51" s="270"/>
      <c r="AG51" s="270"/>
      <c r="AH51" s="270"/>
    </row>
    <row r="52" spans="28:34" x14ac:dyDescent="0.15"/>
    <row r="53" spans="28:34" x14ac:dyDescent="0.15">
      <c r="AF53" s="270"/>
      <c r="AG53" s="270"/>
      <c r="AH53" s="270"/>
    </row>
    <row r="54" spans="28:34" x14ac:dyDescent="0.15">
      <c r="AH54" s="270"/>
    </row>
    <row r="55" spans="28:34" x14ac:dyDescent="0.15"/>
    <row r="56" spans="28:34" x14ac:dyDescent="0.15">
      <c r="AB56" s="270"/>
      <c r="AC56" s="270"/>
      <c r="AD56" s="270"/>
      <c r="AE56" s="270"/>
      <c r="AF56" s="270"/>
      <c r="AG56" s="270"/>
      <c r="AH56" s="270"/>
    </row>
    <row r="57" spans="28:34" x14ac:dyDescent="0.15">
      <c r="AH57" s="270"/>
    </row>
    <row r="58" spans="28:34" x14ac:dyDescent="0.15">
      <c r="AH58" s="270"/>
    </row>
    <row r="59" spans="28:34" x14ac:dyDescent="0.15">
      <c r="AG59" s="270"/>
      <c r="AH59" s="270"/>
    </row>
    <row r="60" spans="28:34" x14ac:dyDescent="0.15"/>
    <row r="61" spans="28:34" x14ac:dyDescent="0.15"/>
    <row r="62" spans="28:34" x14ac:dyDescent="0.15"/>
    <row r="63" spans="28:34" x14ac:dyDescent="0.15">
      <c r="AH63" s="270"/>
    </row>
    <row r="64" spans="28:34" x14ac:dyDescent="0.15">
      <c r="AG64" s="270"/>
      <c r="AH64" s="270"/>
    </row>
    <row r="65" spans="28:34" x14ac:dyDescent="0.15"/>
    <row r="66" spans="28:34" x14ac:dyDescent="0.15"/>
    <row r="67" spans="28:34" x14ac:dyDescent="0.15"/>
    <row r="68" spans="28:34" x14ac:dyDescent="0.15">
      <c r="AB68" s="270"/>
      <c r="AC68" s="270"/>
      <c r="AD68" s="270"/>
      <c r="AE68" s="270"/>
      <c r="AF68" s="270"/>
      <c r="AG68" s="270"/>
      <c r="AH68" s="270"/>
    </row>
    <row r="69" spans="28:34" x14ac:dyDescent="0.15">
      <c r="AF69" s="270"/>
      <c r="AG69" s="270"/>
      <c r="AH69" s="270"/>
    </row>
    <row r="70" spans="28:34" x14ac:dyDescent="0.15"/>
    <row r="71" spans="28:34" x14ac:dyDescent="0.15"/>
    <row r="72" spans="28:34" x14ac:dyDescent="0.15"/>
    <row r="73" spans="28:34" x14ac:dyDescent="0.15"/>
    <row r="74" spans="28:34" x14ac:dyDescent="0.15"/>
    <row r="75" spans="28:34" x14ac:dyDescent="0.15">
      <c r="AH75" s="270"/>
    </row>
    <row r="76" spans="28:34" x14ac:dyDescent="0.15">
      <c r="AF76" s="270"/>
      <c r="AG76" s="270"/>
      <c r="AH76" s="270"/>
    </row>
    <row r="77" spans="28:34" x14ac:dyDescent="0.15">
      <c r="AG77" s="270"/>
      <c r="AH77" s="270"/>
    </row>
    <row r="78" spans="28:34" x14ac:dyDescent="0.15"/>
    <row r="79" spans="28:34" x14ac:dyDescent="0.15"/>
    <row r="80" spans="28:34" x14ac:dyDescent="0.15"/>
    <row r="81" spans="25:34" x14ac:dyDescent="0.15"/>
    <row r="82" spans="25:34" x14ac:dyDescent="0.15">
      <c r="Y82" s="270"/>
    </row>
    <row r="83" spans="25:34" x14ac:dyDescent="0.15">
      <c r="Y83" s="270"/>
      <c r="Z83" s="270"/>
      <c r="AA83" s="270"/>
      <c r="AB83" s="270"/>
      <c r="AC83" s="270"/>
      <c r="AD83" s="270"/>
      <c r="AE83" s="270"/>
      <c r="AF83" s="270"/>
      <c r="AG83" s="270"/>
      <c r="AH83" s="270"/>
    </row>
    <row r="84" spans="25:34" x14ac:dyDescent="0.15"/>
    <row r="85" spans="25:34" x14ac:dyDescent="0.15"/>
    <row r="86" spans="25:34" x14ac:dyDescent="0.15"/>
    <row r="87" spans="25:34" x14ac:dyDescent="0.15"/>
    <row r="88" spans="25:34" x14ac:dyDescent="0.15">
      <c r="AH88" s="270"/>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70"/>
      <c r="AG94" s="270"/>
      <c r="AH94" s="270"/>
    </row>
    <row r="95" spans="25:34" ht="13.5" customHeight="1" x14ac:dyDescent="0.15">
      <c r="AH95" s="270"/>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70"/>
    </row>
    <row r="102" spans="33:34" ht="13.5" customHeight="1" x14ac:dyDescent="0.15"/>
    <row r="103" spans="33:34" ht="13.5" customHeight="1" x14ac:dyDescent="0.15"/>
    <row r="104" spans="33:34" ht="13.5" customHeight="1" x14ac:dyDescent="0.15">
      <c r="AG104" s="270"/>
      <c r="AH104" s="270"/>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70"/>
    </row>
    <row r="117" spans="34:122" ht="13.5" customHeight="1" x14ac:dyDescent="0.15"/>
    <row r="118" spans="34:122" ht="13.5" customHeight="1" x14ac:dyDescent="0.15"/>
    <row r="119" spans="34:122" ht="13.5" customHeight="1" x14ac:dyDescent="0.15"/>
    <row r="120" spans="34:122" ht="13.5" customHeight="1" x14ac:dyDescent="0.15">
      <c r="AH120" s="270"/>
    </row>
    <row r="121" spans="34:122" ht="13.5" customHeight="1" x14ac:dyDescent="0.15">
      <c r="AH121" s="270"/>
    </row>
    <row r="122" spans="34:122" ht="13.5" customHeight="1" x14ac:dyDescent="0.15"/>
    <row r="123" spans="34:122" ht="13.5" customHeight="1" x14ac:dyDescent="0.15"/>
    <row r="124" spans="34:122" ht="13.5" customHeight="1" x14ac:dyDescent="0.15"/>
    <row r="125" spans="34:122" ht="13.5" customHeight="1" x14ac:dyDescent="0.15">
      <c r="DR125" s="270" t="s">
        <v>493</v>
      </c>
    </row>
  </sheetData>
  <sheetProtection algorithmName="SHA-512" hashValue="Yq4+0++PiInAvOXf4zRWpyp7AEuphAgjQiRfKUmxyBQZ3olT4QvT+qm5JCA7PNFpSSQEiVJS1FN+odfDjaaYBg==" saltValue="KxgdLdPaNzcSYbLSx/gRLQ=="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29" customWidth="1"/>
    <col min="2" max="8" width="13.375" style="129" customWidth="1"/>
    <col min="9" max="16384" width="11.125" style="129"/>
  </cols>
  <sheetData>
    <row r="1" spans="1:8" x14ac:dyDescent="0.15">
      <c r="A1" s="123"/>
      <c r="B1" s="124"/>
      <c r="C1" s="125"/>
      <c r="D1" s="126"/>
      <c r="E1" s="127"/>
      <c r="F1" s="127"/>
      <c r="G1" s="127"/>
      <c r="H1" s="128"/>
    </row>
    <row r="2" spans="1:8" x14ac:dyDescent="0.15">
      <c r="A2" s="130"/>
      <c r="B2" s="131"/>
      <c r="C2" s="132"/>
      <c r="D2" s="133" t="s">
        <v>46</v>
      </c>
      <c r="E2" s="134"/>
      <c r="F2" s="135" t="s">
        <v>545</v>
      </c>
      <c r="G2" s="136"/>
      <c r="H2" s="137"/>
    </row>
    <row r="3" spans="1:8" x14ac:dyDescent="0.15">
      <c r="A3" s="133" t="s">
        <v>538</v>
      </c>
      <c r="B3" s="138"/>
      <c r="C3" s="139"/>
      <c r="D3" s="140">
        <v>462280</v>
      </c>
      <c r="E3" s="141"/>
      <c r="F3" s="142">
        <v>316331</v>
      </c>
      <c r="G3" s="143"/>
      <c r="H3" s="144"/>
    </row>
    <row r="4" spans="1:8" x14ac:dyDescent="0.15">
      <c r="A4" s="145"/>
      <c r="B4" s="146"/>
      <c r="C4" s="147"/>
      <c r="D4" s="148">
        <v>118592</v>
      </c>
      <c r="E4" s="149"/>
      <c r="F4" s="150">
        <v>106387</v>
      </c>
      <c r="G4" s="151"/>
      <c r="H4" s="152"/>
    </row>
    <row r="5" spans="1:8" x14ac:dyDescent="0.15">
      <c r="A5" s="133" t="s">
        <v>540</v>
      </c>
      <c r="B5" s="138"/>
      <c r="C5" s="139"/>
      <c r="D5" s="140">
        <v>363721</v>
      </c>
      <c r="E5" s="141"/>
      <c r="F5" s="142">
        <v>333013</v>
      </c>
      <c r="G5" s="143"/>
      <c r="H5" s="144"/>
    </row>
    <row r="6" spans="1:8" x14ac:dyDescent="0.15">
      <c r="A6" s="145"/>
      <c r="B6" s="146"/>
      <c r="C6" s="147"/>
      <c r="D6" s="148">
        <v>151914</v>
      </c>
      <c r="E6" s="149"/>
      <c r="F6" s="150">
        <v>126732</v>
      </c>
      <c r="G6" s="151"/>
      <c r="H6" s="152"/>
    </row>
    <row r="7" spans="1:8" x14ac:dyDescent="0.15">
      <c r="A7" s="133" t="s">
        <v>541</v>
      </c>
      <c r="B7" s="138"/>
      <c r="C7" s="139"/>
      <c r="D7" s="140">
        <v>194281</v>
      </c>
      <c r="E7" s="141"/>
      <c r="F7" s="142">
        <v>280458</v>
      </c>
      <c r="G7" s="143"/>
      <c r="H7" s="144"/>
    </row>
    <row r="8" spans="1:8" x14ac:dyDescent="0.15">
      <c r="A8" s="145"/>
      <c r="B8" s="146"/>
      <c r="C8" s="147"/>
      <c r="D8" s="148">
        <v>58809</v>
      </c>
      <c r="E8" s="149"/>
      <c r="F8" s="150">
        <v>127286</v>
      </c>
      <c r="G8" s="151"/>
      <c r="H8" s="152"/>
    </row>
    <row r="9" spans="1:8" x14ac:dyDescent="0.15">
      <c r="A9" s="133" t="s">
        <v>542</v>
      </c>
      <c r="B9" s="138"/>
      <c r="C9" s="139"/>
      <c r="D9" s="140">
        <v>455472</v>
      </c>
      <c r="E9" s="141"/>
      <c r="F9" s="142">
        <v>291945</v>
      </c>
      <c r="G9" s="143"/>
      <c r="H9" s="144"/>
    </row>
    <row r="10" spans="1:8" x14ac:dyDescent="0.15">
      <c r="A10" s="145"/>
      <c r="B10" s="146"/>
      <c r="C10" s="147"/>
      <c r="D10" s="148">
        <v>351293</v>
      </c>
      <c r="E10" s="149"/>
      <c r="F10" s="150">
        <v>127651</v>
      </c>
      <c r="G10" s="151"/>
      <c r="H10" s="152"/>
    </row>
    <row r="11" spans="1:8" x14ac:dyDescent="0.15">
      <c r="A11" s="133" t="s">
        <v>543</v>
      </c>
      <c r="B11" s="138"/>
      <c r="C11" s="139"/>
      <c r="D11" s="140">
        <v>601446</v>
      </c>
      <c r="E11" s="141"/>
      <c r="F11" s="142">
        <v>291173</v>
      </c>
      <c r="G11" s="143"/>
      <c r="H11" s="144"/>
    </row>
    <row r="12" spans="1:8" x14ac:dyDescent="0.15">
      <c r="A12" s="145"/>
      <c r="B12" s="146"/>
      <c r="C12" s="153"/>
      <c r="D12" s="148">
        <v>163325</v>
      </c>
      <c r="E12" s="149"/>
      <c r="F12" s="150">
        <v>119071</v>
      </c>
      <c r="G12" s="151"/>
      <c r="H12" s="152"/>
    </row>
    <row r="13" spans="1:8" x14ac:dyDescent="0.15">
      <c r="A13" s="133"/>
      <c r="B13" s="138"/>
      <c r="C13" s="154"/>
      <c r="D13" s="155">
        <v>415440</v>
      </c>
      <c r="E13" s="156"/>
      <c r="F13" s="157">
        <v>302584</v>
      </c>
      <c r="G13" s="158"/>
      <c r="H13" s="144"/>
    </row>
    <row r="14" spans="1:8" x14ac:dyDescent="0.15">
      <c r="A14" s="145"/>
      <c r="B14" s="146"/>
      <c r="C14" s="147"/>
      <c r="D14" s="148">
        <v>168787</v>
      </c>
      <c r="E14" s="149"/>
      <c r="F14" s="150">
        <v>121425</v>
      </c>
      <c r="G14" s="151"/>
      <c r="H14" s="152"/>
    </row>
    <row r="17" spans="1:11" x14ac:dyDescent="0.15">
      <c r="A17" s="129" t="s">
        <v>47</v>
      </c>
    </row>
    <row r="18" spans="1:11" x14ac:dyDescent="0.15">
      <c r="A18" s="159"/>
      <c r="B18" s="159" t="str">
        <f>実質収支比率等に係る経年分析!F$46</f>
        <v>H25</v>
      </c>
      <c r="C18" s="159" t="str">
        <f>実質収支比率等に係る経年分析!G$46</f>
        <v>H26</v>
      </c>
      <c r="D18" s="159" t="str">
        <f>実質収支比率等に係る経年分析!H$46</f>
        <v>H27</v>
      </c>
      <c r="E18" s="159" t="str">
        <f>実質収支比率等に係る経年分析!I$46</f>
        <v>H28</v>
      </c>
      <c r="F18" s="159" t="str">
        <f>実質収支比率等に係る経年分析!J$46</f>
        <v>H29</v>
      </c>
    </row>
    <row r="19" spans="1:11" x14ac:dyDescent="0.15">
      <c r="A19" s="159" t="s">
        <v>48</v>
      </c>
      <c r="B19" s="159">
        <f>ROUND(VALUE(SUBSTITUTE(実質収支比率等に係る経年分析!F$48,"▲","-")),2)</f>
        <v>14.94</v>
      </c>
      <c r="C19" s="159">
        <f>ROUND(VALUE(SUBSTITUTE(実質収支比率等に係る経年分析!G$48,"▲","-")),2)</f>
        <v>22.01</v>
      </c>
      <c r="D19" s="159">
        <f>ROUND(VALUE(SUBSTITUTE(実質収支比率等に係る経年分析!H$48,"▲","-")),2)</f>
        <v>1.92</v>
      </c>
      <c r="E19" s="159">
        <f>ROUND(VALUE(SUBSTITUTE(実質収支比率等に係る経年分析!I$48,"▲","-")),2)</f>
        <v>3.49</v>
      </c>
      <c r="F19" s="159">
        <f>ROUND(VALUE(SUBSTITUTE(実質収支比率等に係る経年分析!J$48,"▲","-")),2)</f>
        <v>15.36</v>
      </c>
    </row>
    <row r="20" spans="1:11" x14ac:dyDescent="0.15">
      <c r="A20" s="159" t="s">
        <v>49</v>
      </c>
      <c r="B20" s="159">
        <f>ROUND(VALUE(SUBSTITUTE(実質収支比率等に係る経年分析!F$47,"▲","-")),2)</f>
        <v>61.3</v>
      </c>
      <c r="C20" s="159">
        <f>ROUND(VALUE(SUBSTITUTE(実質収支比率等に係る経年分析!G$47,"▲","-")),2)</f>
        <v>67.31</v>
      </c>
      <c r="D20" s="159">
        <f>ROUND(VALUE(SUBSTITUTE(実質収支比率等に係る経年分析!H$47,"▲","-")),2)</f>
        <v>64.23</v>
      </c>
      <c r="E20" s="159">
        <f>ROUND(VALUE(SUBSTITUTE(実質収支比率等に係る経年分析!I$47,"▲","-")),2)</f>
        <v>67.73</v>
      </c>
      <c r="F20" s="159">
        <f>ROUND(VALUE(SUBSTITUTE(実質収支比率等に係る経年分析!J$47,"▲","-")),2)</f>
        <v>53.93</v>
      </c>
    </row>
    <row r="21" spans="1:11" x14ac:dyDescent="0.15">
      <c r="A21" s="159" t="s">
        <v>50</v>
      </c>
      <c r="B21" s="159">
        <f>IF(ISNUMBER(VALUE(SUBSTITUTE(実質収支比率等に係る経年分析!F$49,"▲","-"))),ROUND(VALUE(SUBSTITUTE(実質収支比率等に係る経年分析!F$49,"▲","-")),2),NA())</f>
        <v>4.82</v>
      </c>
      <c r="C21" s="159">
        <f>IF(ISNUMBER(VALUE(SUBSTITUTE(実質収支比率等に係る経年分析!G$49,"▲","-"))),ROUND(VALUE(SUBSTITUTE(実質収支比率等に係る経年分析!G$49,"▲","-")),2),NA())</f>
        <v>7.73</v>
      </c>
      <c r="D21" s="159">
        <f>IF(ISNUMBER(VALUE(SUBSTITUTE(実質収支比率等に係る経年分析!H$49,"▲","-"))),ROUND(VALUE(SUBSTITUTE(実質収支比率等に係る経年分析!H$49,"▲","-")),2),NA())</f>
        <v>-16.760000000000002</v>
      </c>
      <c r="E21" s="159">
        <f>IF(ISNUMBER(VALUE(SUBSTITUTE(実質収支比率等に係る経年分析!I$49,"▲","-"))),ROUND(VALUE(SUBSTITUTE(実質収支比率等に係る経年分析!I$49,"▲","-")),2),NA())</f>
        <v>4</v>
      </c>
      <c r="F21" s="159">
        <f>IF(ISNUMBER(VALUE(SUBSTITUTE(実質収支比率等に係る経年分析!J$49,"▲","-"))),ROUND(VALUE(SUBSTITUTE(実質収支比率等に係る経年分析!J$49,"▲","-")),2),NA())</f>
        <v>-4.9000000000000004</v>
      </c>
    </row>
    <row r="24" spans="1:11" x14ac:dyDescent="0.15">
      <c r="A24" s="129" t="s">
        <v>51</v>
      </c>
    </row>
    <row r="25" spans="1:11" x14ac:dyDescent="0.15">
      <c r="A25" s="160"/>
      <c r="B25" s="160" t="str">
        <f>連結実質赤字比率に係る赤字・黒字の構成分析!F$33</f>
        <v>H25</v>
      </c>
      <c r="C25" s="160"/>
      <c r="D25" s="160" t="str">
        <f>連結実質赤字比率に係る赤字・黒字の構成分析!G$33</f>
        <v>H26</v>
      </c>
      <c r="E25" s="160"/>
      <c r="F25" s="160" t="str">
        <f>連結実質赤字比率に係る赤字・黒字の構成分析!H$33</f>
        <v>H27</v>
      </c>
      <c r="G25" s="160"/>
      <c r="H25" s="160" t="str">
        <f>連結実質赤字比率に係る赤字・黒字の構成分析!I$33</f>
        <v>H28</v>
      </c>
      <c r="I25" s="160"/>
      <c r="J25" s="160" t="str">
        <f>連結実質赤字比率に係る赤字・黒字の構成分析!J$33</f>
        <v>H29</v>
      </c>
      <c r="K25" s="160"/>
    </row>
    <row r="26" spans="1:11" x14ac:dyDescent="0.15">
      <c r="A26" s="160"/>
      <c r="B26" s="160" t="s">
        <v>52</v>
      </c>
      <c r="C26" s="160" t="s">
        <v>53</v>
      </c>
      <c r="D26" s="160" t="s">
        <v>52</v>
      </c>
      <c r="E26" s="160" t="s">
        <v>53</v>
      </c>
      <c r="F26" s="160" t="s">
        <v>52</v>
      </c>
      <c r="G26" s="160" t="s">
        <v>53</v>
      </c>
      <c r="H26" s="160" t="s">
        <v>52</v>
      </c>
      <c r="I26" s="160" t="s">
        <v>53</v>
      </c>
      <c r="J26" s="160" t="s">
        <v>52</v>
      </c>
      <c r="K26" s="160" t="s">
        <v>53</v>
      </c>
    </row>
    <row r="27" spans="1:11" x14ac:dyDescent="0.15">
      <c r="A27" s="160" t="str">
        <f>IF(連結実質赤字比率に係る赤字・黒字の構成分析!C$43="",NA(),連結実質赤字比率に係る赤字・黒字の構成分析!C$43)</f>
        <v>その他会計（黒字）</v>
      </c>
      <c r="B27" s="160" t="e">
        <f>IF(ROUND(VALUE(SUBSTITUTE(連結実質赤字比率に係る赤字・黒字の構成分析!F$43,"▲", "-")), 2) &lt; 0, ABS(ROUND(VALUE(SUBSTITUTE(連結実質赤字比率に係る赤字・黒字の構成分析!F$43,"▲", "-")), 2)), NA())</f>
        <v>#VALUE!</v>
      </c>
      <c r="C27" s="160" t="e">
        <f>IF(ROUND(VALUE(SUBSTITUTE(連結実質赤字比率に係る赤字・黒字の構成分析!F$43,"▲", "-")), 2) &gt;= 0, ABS(ROUND(VALUE(SUBSTITUTE(連結実質赤字比率に係る赤字・黒字の構成分析!F$43,"▲", "-")), 2)), NA())</f>
        <v>#VALUE!</v>
      </c>
      <c r="D27" s="160" t="e">
        <f>IF(ROUND(VALUE(SUBSTITUTE(連結実質赤字比率に係る赤字・黒字の構成分析!G$43,"▲", "-")), 2) &lt; 0, ABS(ROUND(VALUE(SUBSTITUTE(連結実質赤字比率に係る赤字・黒字の構成分析!G$43,"▲", "-")), 2)), NA())</f>
        <v>#VALUE!</v>
      </c>
      <c r="E27" s="160" t="e">
        <f>IF(ROUND(VALUE(SUBSTITUTE(連結実質赤字比率に係る赤字・黒字の構成分析!G$43,"▲", "-")), 2) &gt;= 0, ABS(ROUND(VALUE(SUBSTITUTE(連結実質赤字比率に係る赤字・黒字の構成分析!G$43,"▲", "-")), 2)), NA())</f>
        <v>#VALUE!</v>
      </c>
      <c r="F27" s="160" t="e">
        <f>IF(ROUND(VALUE(SUBSTITUTE(連結実質赤字比率に係る赤字・黒字の構成分析!H$43,"▲", "-")), 2) &lt; 0, ABS(ROUND(VALUE(SUBSTITUTE(連結実質赤字比率に係る赤字・黒字の構成分析!H$43,"▲", "-")), 2)), NA())</f>
        <v>#VALUE!</v>
      </c>
      <c r="G27" s="160" t="e">
        <f>IF(ROUND(VALUE(SUBSTITUTE(連結実質赤字比率に係る赤字・黒字の構成分析!H$43,"▲", "-")), 2) &gt;= 0, ABS(ROUND(VALUE(SUBSTITUTE(連結実質赤字比率に係る赤字・黒字の構成分析!H$43,"▲", "-")), 2)), NA())</f>
        <v>#VALUE!</v>
      </c>
      <c r="H27" s="160" t="e">
        <f>IF(ROUND(VALUE(SUBSTITUTE(連結実質赤字比率に係る赤字・黒字の構成分析!I$43,"▲", "-")), 2) &lt; 0, ABS(ROUND(VALUE(SUBSTITUTE(連結実質赤字比率に係る赤字・黒字の構成分析!I$43,"▲", "-")), 2)), NA())</f>
        <v>#VALUE!</v>
      </c>
      <c r="I27" s="160" t="e">
        <f>IF(ROUND(VALUE(SUBSTITUTE(連結実質赤字比率に係る赤字・黒字の構成分析!I$43,"▲", "-")), 2) &gt;= 0, ABS(ROUND(VALUE(SUBSTITUTE(連結実質赤字比率に係る赤字・黒字の構成分析!I$43,"▲", "-")), 2)), NA())</f>
        <v>#VALUE!</v>
      </c>
      <c r="J27" s="160" t="e">
        <f>IF(ROUND(VALUE(SUBSTITUTE(連結実質赤字比率に係る赤字・黒字の構成分析!J$43,"▲", "-")), 2) &lt; 0, ABS(ROUND(VALUE(SUBSTITUTE(連結実質赤字比率に係る赤字・黒字の構成分析!J$43,"▲", "-")), 2)), NA())</f>
        <v>#VALUE!</v>
      </c>
      <c r="K27" s="160" t="e">
        <f>IF(ROUND(VALUE(SUBSTITUTE(連結実質赤字比率に係る赤字・黒字の構成分析!J$43,"▲", "-")), 2) &gt;= 0, ABS(ROUND(VALUE(SUBSTITUTE(連結実質赤字比率に係る赤字・黒字の構成分析!J$43,"▲", "-")), 2)), NA())</f>
        <v>#VALUE!</v>
      </c>
    </row>
    <row r="28" spans="1:11" x14ac:dyDescent="0.15">
      <c r="A28" s="160" t="str">
        <f>IF(連結実質赤字比率に係る赤字・黒字の構成分析!C$42="",NA(),連結実質赤字比率に係る赤字・黒字の構成分析!C$42)</f>
        <v>その他会計（赤字）</v>
      </c>
      <c r="B28" s="160" t="e">
        <f>IF(ROUND(VALUE(SUBSTITUTE(連結実質赤字比率に係る赤字・黒字の構成分析!F$42,"▲", "-")), 2) &lt; 0, ABS(ROUND(VALUE(SUBSTITUTE(連結実質赤字比率に係る赤字・黒字の構成分析!F$42,"▲", "-")), 2)), NA())</f>
        <v>#VALUE!</v>
      </c>
      <c r="C28" s="160" t="e">
        <f>IF(ROUND(VALUE(SUBSTITUTE(連結実質赤字比率に係る赤字・黒字の構成分析!F$42,"▲", "-")), 2) &gt;= 0, ABS(ROUND(VALUE(SUBSTITUTE(連結実質赤字比率に係る赤字・黒字の構成分析!F$42,"▲", "-")), 2)), NA())</f>
        <v>#VALUE!</v>
      </c>
      <c r="D28" s="160" t="e">
        <f>IF(ROUND(VALUE(SUBSTITUTE(連結実質赤字比率に係る赤字・黒字の構成分析!G$42,"▲", "-")), 2) &lt; 0, ABS(ROUND(VALUE(SUBSTITUTE(連結実質赤字比率に係る赤字・黒字の構成分析!G$42,"▲", "-")), 2)), NA())</f>
        <v>#VALUE!</v>
      </c>
      <c r="E28" s="160" t="e">
        <f>IF(ROUND(VALUE(SUBSTITUTE(連結実質赤字比率に係る赤字・黒字の構成分析!G$42,"▲", "-")), 2) &gt;= 0, ABS(ROUND(VALUE(SUBSTITUTE(連結実質赤字比率に係る赤字・黒字の構成分析!G$42,"▲", "-")), 2)), NA())</f>
        <v>#VALUE!</v>
      </c>
      <c r="F28" s="160" t="e">
        <f>IF(ROUND(VALUE(SUBSTITUTE(連結実質赤字比率に係る赤字・黒字の構成分析!H$42,"▲", "-")), 2) &lt; 0, ABS(ROUND(VALUE(SUBSTITUTE(連結実質赤字比率に係る赤字・黒字の構成分析!H$42,"▲", "-")), 2)), NA())</f>
        <v>#VALUE!</v>
      </c>
      <c r="G28" s="160" t="e">
        <f>IF(ROUND(VALUE(SUBSTITUTE(連結実質赤字比率に係る赤字・黒字の構成分析!H$42,"▲", "-")), 2) &gt;= 0, ABS(ROUND(VALUE(SUBSTITUTE(連結実質赤字比率に係る赤字・黒字の構成分析!H$42,"▲", "-")), 2)), NA())</f>
        <v>#VALUE!</v>
      </c>
      <c r="H28" s="160" t="e">
        <f>IF(ROUND(VALUE(SUBSTITUTE(連結実質赤字比率に係る赤字・黒字の構成分析!I$42,"▲", "-")), 2) &lt; 0, ABS(ROUND(VALUE(SUBSTITUTE(連結実質赤字比率に係る赤字・黒字の構成分析!I$42,"▲", "-")), 2)), NA())</f>
        <v>#VALUE!</v>
      </c>
      <c r="I28" s="160" t="e">
        <f>IF(ROUND(VALUE(SUBSTITUTE(連結実質赤字比率に係る赤字・黒字の構成分析!I$42,"▲", "-")), 2) &gt;= 0, ABS(ROUND(VALUE(SUBSTITUTE(連結実質赤字比率に係る赤字・黒字の構成分析!I$42,"▲", "-")), 2)), NA())</f>
        <v>#VALUE!</v>
      </c>
      <c r="J28" s="160" t="e">
        <f>IF(ROUND(VALUE(SUBSTITUTE(連結実質赤字比率に係る赤字・黒字の構成分析!J$42,"▲", "-")), 2) &lt; 0, ABS(ROUND(VALUE(SUBSTITUTE(連結実質赤字比率に係る赤字・黒字の構成分析!J$42,"▲", "-")), 2)), NA())</f>
        <v>#VALUE!</v>
      </c>
      <c r="K28" s="160" t="e">
        <f>IF(ROUND(VALUE(SUBSTITUTE(連結実質赤字比率に係る赤字・黒字の構成分析!J$42,"▲", "-")), 2) &gt;= 0, ABS(ROUND(VALUE(SUBSTITUTE(連結実質赤字比率に係る赤字・黒字の構成分析!J$42,"▲", "-")), 2)), NA())</f>
        <v>#VALUE!</v>
      </c>
    </row>
    <row r="29" spans="1:11" x14ac:dyDescent="0.15">
      <c r="A29" s="160" t="e">
        <f>IF(連結実質赤字比率に係る赤字・黒字の構成分析!C$41="",NA(),連結実質赤字比率に係る赤字・黒字の構成分析!C$41)</f>
        <v>#N/A</v>
      </c>
      <c r="B29" s="160" t="e">
        <f>IF(ROUND(VALUE(SUBSTITUTE(連結実質赤字比率に係る赤字・黒字の構成分析!F$41,"▲", "-")), 2) &lt; 0, ABS(ROUND(VALUE(SUBSTITUTE(連結実質赤字比率に係る赤字・黒字の構成分析!F$41,"▲", "-")), 2)), NA())</f>
        <v>#VALUE!</v>
      </c>
      <c r="C29" s="160" t="e">
        <f>IF(ROUND(VALUE(SUBSTITUTE(連結実質赤字比率に係る赤字・黒字の構成分析!F$41,"▲", "-")), 2) &gt;= 0, ABS(ROUND(VALUE(SUBSTITUTE(連結実質赤字比率に係る赤字・黒字の構成分析!F$41,"▲", "-")), 2)), NA())</f>
        <v>#VALUE!</v>
      </c>
      <c r="D29" s="160" t="e">
        <f>IF(ROUND(VALUE(SUBSTITUTE(連結実質赤字比率に係る赤字・黒字の構成分析!G$41,"▲", "-")), 2) &lt; 0, ABS(ROUND(VALUE(SUBSTITUTE(連結実質赤字比率に係る赤字・黒字の構成分析!G$41,"▲", "-")), 2)), NA())</f>
        <v>#VALUE!</v>
      </c>
      <c r="E29" s="160" t="e">
        <f>IF(ROUND(VALUE(SUBSTITUTE(連結実質赤字比率に係る赤字・黒字の構成分析!G$41,"▲", "-")), 2) &gt;= 0, ABS(ROUND(VALUE(SUBSTITUTE(連結実質赤字比率に係る赤字・黒字の構成分析!G$41,"▲", "-")), 2)), NA())</f>
        <v>#VALUE!</v>
      </c>
      <c r="F29" s="160" t="e">
        <f>IF(ROUND(VALUE(SUBSTITUTE(連結実質赤字比率に係る赤字・黒字の構成分析!H$41,"▲", "-")), 2) &lt; 0, ABS(ROUND(VALUE(SUBSTITUTE(連結実質赤字比率に係る赤字・黒字の構成分析!H$41,"▲", "-")), 2)), NA())</f>
        <v>#VALUE!</v>
      </c>
      <c r="G29" s="160" t="e">
        <f>IF(ROUND(VALUE(SUBSTITUTE(連結実質赤字比率に係る赤字・黒字の構成分析!H$41,"▲", "-")), 2) &gt;= 0, ABS(ROUND(VALUE(SUBSTITUTE(連結実質赤字比率に係る赤字・黒字の構成分析!H$41,"▲", "-")), 2)), NA())</f>
        <v>#VALUE!</v>
      </c>
      <c r="H29" s="160" t="e">
        <f>IF(ROUND(VALUE(SUBSTITUTE(連結実質赤字比率に係る赤字・黒字の構成分析!I$41,"▲", "-")), 2) &lt; 0, ABS(ROUND(VALUE(SUBSTITUTE(連結実質赤字比率に係る赤字・黒字の構成分析!I$41,"▲", "-")), 2)), NA())</f>
        <v>#VALUE!</v>
      </c>
      <c r="I29" s="160" t="e">
        <f>IF(ROUND(VALUE(SUBSTITUTE(連結実質赤字比率に係る赤字・黒字の構成分析!I$41,"▲", "-")), 2) &gt;= 0, ABS(ROUND(VALUE(SUBSTITUTE(連結実質赤字比率に係る赤字・黒字の構成分析!I$41,"▲", "-")), 2)), NA())</f>
        <v>#VALUE!</v>
      </c>
      <c r="J29" s="160" t="e">
        <f>IF(ROUND(VALUE(SUBSTITUTE(連結実質赤字比率に係る赤字・黒字の構成分析!J$41,"▲", "-")), 2) &lt; 0, ABS(ROUND(VALUE(SUBSTITUTE(連結実質赤字比率に係る赤字・黒字の構成分析!J$41,"▲", "-")), 2)), NA())</f>
        <v>#VALUE!</v>
      </c>
      <c r="K29" s="160" t="e">
        <f>IF(ROUND(VALUE(SUBSTITUTE(連結実質赤字比率に係る赤字・黒字の構成分析!J$41,"▲", "-")), 2) &gt;= 0, ABS(ROUND(VALUE(SUBSTITUTE(連結実質赤字比率に係る赤字・黒字の構成分析!J$41,"▲", "-")), 2)), NA())</f>
        <v>#VALUE!</v>
      </c>
    </row>
    <row r="30" spans="1:11" x14ac:dyDescent="0.15">
      <c r="A30" s="160" t="e">
        <f>IF(連結実質赤字比率に係る赤字・黒字の構成分析!C$40="",NA(),連結実質赤字比率に係る赤字・黒字の構成分析!C$40)</f>
        <v>#N/A</v>
      </c>
      <c r="B30" s="160" t="e">
        <f>IF(ROUND(VALUE(SUBSTITUTE(連結実質赤字比率に係る赤字・黒字の構成分析!F$40,"▲", "-")), 2) &lt; 0, ABS(ROUND(VALUE(SUBSTITUTE(連結実質赤字比率に係る赤字・黒字の構成分析!F$40,"▲", "-")), 2)), NA())</f>
        <v>#VALUE!</v>
      </c>
      <c r="C30" s="160" t="e">
        <f>IF(ROUND(VALUE(SUBSTITUTE(連結実質赤字比率に係る赤字・黒字の構成分析!F$40,"▲", "-")), 2) &gt;= 0, ABS(ROUND(VALUE(SUBSTITUTE(連結実質赤字比率に係る赤字・黒字の構成分析!F$40,"▲", "-")), 2)), NA())</f>
        <v>#VALUE!</v>
      </c>
      <c r="D30" s="160" t="e">
        <f>IF(ROUND(VALUE(SUBSTITUTE(連結実質赤字比率に係る赤字・黒字の構成分析!G$40,"▲", "-")), 2) &lt; 0, ABS(ROUND(VALUE(SUBSTITUTE(連結実質赤字比率に係る赤字・黒字の構成分析!G$40,"▲", "-")), 2)), NA())</f>
        <v>#VALUE!</v>
      </c>
      <c r="E30" s="160" t="e">
        <f>IF(ROUND(VALUE(SUBSTITUTE(連結実質赤字比率に係る赤字・黒字の構成分析!G$40,"▲", "-")), 2) &gt;= 0, ABS(ROUND(VALUE(SUBSTITUTE(連結実質赤字比率に係る赤字・黒字の構成分析!G$40,"▲", "-")), 2)), NA())</f>
        <v>#VALUE!</v>
      </c>
      <c r="F30" s="160" t="e">
        <f>IF(ROUND(VALUE(SUBSTITUTE(連結実質赤字比率に係る赤字・黒字の構成分析!H$40,"▲", "-")), 2) &lt; 0, ABS(ROUND(VALUE(SUBSTITUTE(連結実質赤字比率に係る赤字・黒字の構成分析!H$40,"▲", "-")), 2)), NA())</f>
        <v>#VALUE!</v>
      </c>
      <c r="G30" s="160" t="e">
        <f>IF(ROUND(VALUE(SUBSTITUTE(連結実質赤字比率に係る赤字・黒字の構成分析!H$40,"▲", "-")), 2) &gt;= 0, ABS(ROUND(VALUE(SUBSTITUTE(連結実質赤字比率に係る赤字・黒字の構成分析!H$40,"▲", "-")), 2)), NA())</f>
        <v>#VALUE!</v>
      </c>
      <c r="H30" s="160" t="e">
        <f>IF(ROUND(VALUE(SUBSTITUTE(連結実質赤字比率に係る赤字・黒字の構成分析!I$40,"▲", "-")), 2) &lt; 0, ABS(ROUND(VALUE(SUBSTITUTE(連結実質赤字比率に係る赤字・黒字の構成分析!I$40,"▲", "-")), 2)), NA())</f>
        <v>#VALUE!</v>
      </c>
      <c r="I30" s="160" t="e">
        <f>IF(ROUND(VALUE(SUBSTITUTE(連結実質赤字比率に係る赤字・黒字の構成分析!I$40,"▲", "-")), 2) &gt;= 0, ABS(ROUND(VALUE(SUBSTITUTE(連結実質赤字比率に係る赤字・黒字の構成分析!I$40,"▲", "-")), 2)), NA())</f>
        <v>#VALUE!</v>
      </c>
      <c r="J30" s="160" t="e">
        <f>IF(ROUND(VALUE(SUBSTITUTE(連結実質赤字比率に係る赤字・黒字の構成分析!J$40,"▲", "-")), 2) &lt; 0, ABS(ROUND(VALUE(SUBSTITUTE(連結実質赤字比率に係る赤字・黒字の構成分析!J$40,"▲", "-")), 2)), NA())</f>
        <v>#VALUE!</v>
      </c>
      <c r="K30" s="160" t="e">
        <f>IF(ROUND(VALUE(SUBSTITUTE(連結実質赤字比率に係る赤字・黒字の構成分析!J$40,"▲", "-")), 2) &gt;= 0, ABS(ROUND(VALUE(SUBSTITUTE(連結実質赤字比率に係る赤字・黒字の構成分析!J$40,"▲", "-")), 2)), NA())</f>
        <v>#VALUE!</v>
      </c>
    </row>
    <row r="31" spans="1:11" x14ac:dyDescent="0.15">
      <c r="A31" s="160" t="e">
        <f>IF(連結実質赤字比率に係る赤字・黒字の構成分析!C$39="",NA(),連結実質赤字比率に係る赤字・黒字の構成分析!C$39)</f>
        <v>#N/A</v>
      </c>
      <c r="B31" s="160" t="e">
        <f>IF(ROUND(VALUE(SUBSTITUTE(連結実質赤字比率に係る赤字・黒字の構成分析!F$39,"▲", "-")), 2) &lt; 0, ABS(ROUND(VALUE(SUBSTITUTE(連結実質赤字比率に係る赤字・黒字の構成分析!F$39,"▲", "-")), 2)), NA())</f>
        <v>#VALUE!</v>
      </c>
      <c r="C31" s="160" t="e">
        <f>IF(ROUND(VALUE(SUBSTITUTE(連結実質赤字比率に係る赤字・黒字の構成分析!F$39,"▲", "-")), 2) &gt;= 0, ABS(ROUND(VALUE(SUBSTITUTE(連結実質赤字比率に係る赤字・黒字の構成分析!F$39,"▲", "-")), 2)), NA())</f>
        <v>#VALUE!</v>
      </c>
      <c r="D31" s="160" t="e">
        <f>IF(ROUND(VALUE(SUBSTITUTE(連結実質赤字比率に係る赤字・黒字の構成分析!G$39,"▲", "-")), 2) &lt; 0, ABS(ROUND(VALUE(SUBSTITUTE(連結実質赤字比率に係る赤字・黒字の構成分析!G$39,"▲", "-")), 2)), NA())</f>
        <v>#VALUE!</v>
      </c>
      <c r="E31" s="160" t="e">
        <f>IF(ROUND(VALUE(SUBSTITUTE(連結実質赤字比率に係る赤字・黒字の構成分析!G$39,"▲", "-")), 2) &gt;= 0, ABS(ROUND(VALUE(SUBSTITUTE(連結実質赤字比率に係る赤字・黒字の構成分析!G$39,"▲", "-")), 2)), NA())</f>
        <v>#VALUE!</v>
      </c>
      <c r="F31" s="160" t="e">
        <f>IF(ROUND(VALUE(SUBSTITUTE(連結実質赤字比率に係る赤字・黒字の構成分析!H$39,"▲", "-")), 2) &lt; 0, ABS(ROUND(VALUE(SUBSTITUTE(連結実質赤字比率に係る赤字・黒字の構成分析!H$39,"▲", "-")), 2)), NA())</f>
        <v>#VALUE!</v>
      </c>
      <c r="G31" s="160" t="e">
        <f>IF(ROUND(VALUE(SUBSTITUTE(連結実質赤字比率に係る赤字・黒字の構成分析!H$39,"▲", "-")), 2) &gt;= 0, ABS(ROUND(VALUE(SUBSTITUTE(連結実質赤字比率に係る赤字・黒字の構成分析!H$39,"▲", "-")), 2)), NA())</f>
        <v>#VALUE!</v>
      </c>
      <c r="H31" s="160" t="e">
        <f>IF(ROUND(VALUE(SUBSTITUTE(連結実質赤字比率に係る赤字・黒字の構成分析!I$39,"▲", "-")), 2) &lt; 0, ABS(ROUND(VALUE(SUBSTITUTE(連結実質赤字比率に係る赤字・黒字の構成分析!I$39,"▲", "-")), 2)), NA())</f>
        <v>#VALUE!</v>
      </c>
      <c r="I31" s="160" t="e">
        <f>IF(ROUND(VALUE(SUBSTITUTE(連結実質赤字比率に係る赤字・黒字の構成分析!I$39,"▲", "-")), 2) &gt;= 0, ABS(ROUND(VALUE(SUBSTITUTE(連結実質赤字比率に係る赤字・黒字の構成分析!I$39,"▲", "-")), 2)), NA())</f>
        <v>#VALUE!</v>
      </c>
      <c r="J31" s="160" t="e">
        <f>IF(ROUND(VALUE(SUBSTITUTE(連結実質赤字比率に係る赤字・黒字の構成分析!J$39,"▲", "-")), 2) &lt; 0, ABS(ROUND(VALUE(SUBSTITUTE(連結実質赤字比率に係る赤字・黒字の構成分析!J$39,"▲", "-")), 2)), NA())</f>
        <v>#VALUE!</v>
      </c>
      <c r="K31" s="160" t="e">
        <f>IF(ROUND(VALUE(SUBSTITUTE(連結実質赤字比率に係る赤字・黒字の構成分析!J$39,"▲", "-")), 2) &gt;= 0, ABS(ROUND(VALUE(SUBSTITUTE(連結実質赤字比率に係る赤字・黒字の構成分析!J$39,"▲", "-")), 2)), NA())</f>
        <v>#VALUE!</v>
      </c>
    </row>
    <row r="32" spans="1:11" x14ac:dyDescent="0.15">
      <c r="A32" s="160" t="str">
        <f>IF(連結実質赤字比率に係る赤字・黒字の構成分析!C$38="",NA(),連結実質赤字比率に係る赤字・黒字の構成分析!C$38)</f>
        <v>北川村代替輸送特別会計</v>
      </c>
      <c r="B32" s="160" t="e">
        <f>IF(ROUND(VALUE(SUBSTITUTE(連結実質赤字比率に係る赤字・黒字の構成分析!F$38,"▲", "-")), 2) &lt; 0, ABS(ROUND(VALUE(SUBSTITUTE(連結実質赤字比率に係る赤字・黒字の構成分析!F$38,"▲", "-")), 2)), NA())</f>
        <v>#N/A</v>
      </c>
      <c r="C32" s="160">
        <f>IF(ROUND(VALUE(SUBSTITUTE(連結実質赤字比率に係る赤字・黒字の構成分析!F$38,"▲", "-")), 2) &gt;= 0, ABS(ROUND(VALUE(SUBSTITUTE(連結実質赤字比率に係る赤字・黒字の構成分析!F$38,"▲", "-")), 2)), NA())</f>
        <v>0</v>
      </c>
      <c r="D32" s="160">
        <f>IF(ROUND(VALUE(SUBSTITUTE(連結実質赤字比率に係る赤字・黒字の構成分析!G$38,"▲", "-")), 2) &lt; 0, ABS(ROUND(VALUE(SUBSTITUTE(連結実質赤字比率に係る赤字・黒字の構成分析!G$38,"▲", "-")), 2)), NA())</f>
        <v>1.5</v>
      </c>
      <c r="E32" s="160" t="e">
        <f>IF(ROUND(VALUE(SUBSTITUTE(連結実質赤字比率に係る赤字・黒字の構成分析!G$38,"▲", "-")), 2) &gt;= 0, ABS(ROUND(VALUE(SUBSTITUTE(連結実質赤字比率に係る赤字・黒字の構成分析!G$38,"▲", "-")), 2)), NA())</f>
        <v>#N/A</v>
      </c>
      <c r="F32" s="160" t="e">
        <f>IF(ROUND(VALUE(SUBSTITUTE(連結実質赤字比率に係る赤字・黒字の構成分析!H$38,"▲", "-")), 2) &lt; 0, ABS(ROUND(VALUE(SUBSTITUTE(連結実質赤字比率に係る赤字・黒字の構成分析!H$38,"▲", "-")), 2)), NA())</f>
        <v>#N/A</v>
      </c>
      <c r="G32" s="160">
        <f>IF(ROUND(VALUE(SUBSTITUTE(連結実質赤字比率に係る赤字・黒字の構成分析!H$38,"▲", "-")), 2) &gt;= 0, ABS(ROUND(VALUE(SUBSTITUTE(連結実質赤字比率に係る赤字・黒字の構成分析!H$38,"▲", "-")), 2)), NA())</f>
        <v>0</v>
      </c>
      <c r="H32" s="160" t="e">
        <f>IF(ROUND(VALUE(SUBSTITUTE(連結実質赤字比率に係る赤字・黒字の構成分析!I$38,"▲", "-")), 2) &lt; 0, ABS(ROUND(VALUE(SUBSTITUTE(連結実質赤字比率に係る赤字・黒字の構成分析!I$38,"▲", "-")), 2)), NA())</f>
        <v>#N/A</v>
      </c>
      <c r="I32" s="160">
        <f>IF(ROUND(VALUE(SUBSTITUTE(連結実質赤字比率に係る赤字・黒字の構成分析!I$38,"▲", "-")), 2) &gt;= 0, ABS(ROUND(VALUE(SUBSTITUTE(連結実質赤字比率に係る赤字・黒字の構成分析!I$38,"▲", "-")), 2)), NA())</f>
        <v>0</v>
      </c>
      <c r="J32" s="160" t="e">
        <f>IF(ROUND(VALUE(SUBSTITUTE(連結実質赤字比率に係る赤字・黒字の構成分析!J$38,"▲", "-")), 2) &lt; 0, ABS(ROUND(VALUE(SUBSTITUTE(連結実質赤字比率に係る赤字・黒字の構成分析!J$38,"▲", "-")), 2)), NA())</f>
        <v>#N/A</v>
      </c>
      <c r="K32" s="160">
        <f>IF(ROUND(VALUE(SUBSTITUTE(連結実質赤字比率に係る赤字・黒字の構成分析!J$38,"▲", "-")), 2) &gt;= 0, ABS(ROUND(VALUE(SUBSTITUTE(連結実質赤字比率に係る赤字・黒字の構成分析!J$38,"▲", "-")), 2)), NA())</f>
        <v>0</v>
      </c>
    </row>
    <row r="33" spans="1:16" x14ac:dyDescent="0.15">
      <c r="A33" s="160" t="str">
        <f>IF(連結実質赤字比率に係る赤字・黒字の構成分析!C$37="",NA(),連結実質赤字比率に係る赤字・黒字の構成分析!C$37)</f>
        <v>北川村簡易水道特別会計</v>
      </c>
      <c r="B33" s="160" t="e">
        <f>IF(ROUND(VALUE(SUBSTITUTE(連結実質赤字比率に係る赤字・黒字の構成分析!F$37,"▲", "-")), 2) &lt; 0, ABS(ROUND(VALUE(SUBSTITUTE(連結実質赤字比率に係る赤字・黒字の構成分析!F$37,"▲", "-")), 2)), NA())</f>
        <v>#N/A</v>
      </c>
      <c r="C33" s="160">
        <f>IF(ROUND(VALUE(SUBSTITUTE(連結実質赤字比率に係る赤字・黒字の構成分析!F$37,"▲", "-")), 2) &gt;= 0, ABS(ROUND(VALUE(SUBSTITUTE(連結実質赤字比率に係る赤字・黒字の構成分析!F$37,"▲", "-")), 2)), NA())</f>
        <v>0</v>
      </c>
      <c r="D33" s="160" t="e">
        <f>IF(ROUND(VALUE(SUBSTITUTE(連結実質赤字比率に係る赤字・黒字の構成分析!G$37,"▲", "-")), 2) &lt; 0, ABS(ROUND(VALUE(SUBSTITUTE(連結実質赤字比率に係る赤字・黒字の構成分析!G$37,"▲", "-")), 2)), NA())</f>
        <v>#N/A</v>
      </c>
      <c r="E33" s="160">
        <f>IF(ROUND(VALUE(SUBSTITUTE(連結実質赤字比率に係る赤字・黒字の構成分析!G$37,"▲", "-")), 2) &gt;= 0, ABS(ROUND(VALUE(SUBSTITUTE(連結実質赤字比率に係る赤字・黒字の構成分析!G$37,"▲", "-")), 2)), NA())</f>
        <v>0</v>
      </c>
      <c r="F33" s="160" t="e">
        <f>IF(ROUND(VALUE(SUBSTITUTE(連結実質赤字比率に係る赤字・黒字の構成分析!H$37,"▲", "-")), 2) &lt; 0, ABS(ROUND(VALUE(SUBSTITUTE(連結実質赤字比率に係る赤字・黒字の構成分析!H$37,"▲", "-")), 2)), NA())</f>
        <v>#N/A</v>
      </c>
      <c r="G33" s="160">
        <f>IF(ROUND(VALUE(SUBSTITUTE(連結実質赤字比率に係る赤字・黒字の構成分析!H$37,"▲", "-")), 2) &gt;= 0, ABS(ROUND(VALUE(SUBSTITUTE(連結実質赤字比率に係る赤字・黒字の構成分析!H$37,"▲", "-")), 2)), NA())</f>
        <v>0</v>
      </c>
      <c r="H33" s="160" t="e">
        <f>IF(ROUND(VALUE(SUBSTITUTE(連結実質赤字比率に係る赤字・黒字の構成分析!I$37,"▲", "-")), 2) &lt; 0, ABS(ROUND(VALUE(SUBSTITUTE(連結実質赤字比率に係る赤字・黒字の構成分析!I$37,"▲", "-")), 2)), NA())</f>
        <v>#N/A</v>
      </c>
      <c r="I33" s="160">
        <f>IF(ROUND(VALUE(SUBSTITUTE(連結実質赤字比率に係る赤字・黒字の構成分析!I$37,"▲", "-")), 2) &gt;= 0, ABS(ROUND(VALUE(SUBSTITUTE(連結実質赤字比率に係る赤字・黒字の構成分析!I$37,"▲", "-")), 2)), NA())</f>
        <v>0.42</v>
      </c>
      <c r="J33" s="160" t="e">
        <f>IF(ROUND(VALUE(SUBSTITUTE(連結実質赤字比率に係る赤字・黒字の構成分析!J$37,"▲", "-")), 2) &lt; 0, ABS(ROUND(VALUE(SUBSTITUTE(連結実質赤字比率に係る赤字・黒字の構成分析!J$37,"▲", "-")), 2)), NA())</f>
        <v>#N/A</v>
      </c>
      <c r="K33" s="160">
        <f>IF(ROUND(VALUE(SUBSTITUTE(連結実質赤字比率に係る赤字・黒字の構成分析!J$37,"▲", "-")), 2) &gt;= 0, ABS(ROUND(VALUE(SUBSTITUTE(連結実質赤字比率に係る赤字・黒字の構成分析!J$37,"▲", "-")), 2)), NA())</f>
        <v>0</v>
      </c>
    </row>
    <row r="34" spans="1:16" x14ac:dyDescent="0.15">
      <c r="A34" s="160" t="str">
        <f>IF(連結実質赤字比率に係る赤字・黒字の構成分析!C$36="",NA(),連結実質赤字比率に係る赤字・黒字の構成分析!C$36)</f>
        <v>北川村後期高齢者医療特別会計</v>
      </c>
      <c r="B34" s="160" t="e">
        <f>IF(ROUND(VALUE(SUBSTITUTE(連結実質赤字比率に係る赤字・黒字の構成分析!F$36,"▲", "-")), 2) &lt; 0, ABS(ROUND(VALUE(SUBSTITUTE(連結実質赤字比率に係る赤字・黒字の構成分析!F$36,"▲", "-")), 2)), NA())</f>
        <v>#N/A</v>
      </c>
      <c r="C34" s="160">
        <f>IF(ROUND(VALUE(SUBSTITUTE(連結実質赤字比率に係る赤字・黒字の構成分析!F$36,"▲", "-")), 2) &gt;= 0, ABS(ROUND(VALUE(SUBSTITUTE(連結実質赤字比率に係る赤字・黒字の構成分析!F$36,"▲", "-")), 2)), NA())</f>
        <v>0.02</v>
      </c>
      <c r="D34" s="160" t="e">
        <f>IF(ROUND(VALUE(SUBSTITUTE(連結実質赤字比率に係る赤字・黒字の構成分析!G$36,"▲", "-")), 2) &lt; 0, ABS(ROUND(VALUE(SUBSTITUTE(連結実質赤字比率に係る赤字・黒字の構成分析!G$36,"▲", "-")), 2)), NA())</f>
        <v>#N/A</v>
      </c>
      <c r="E34" s="160">
        <f>IF(ROUND(VALUE(SUBSTITUTE(連結実質赤字比率に係る赤字・黒字の構成分析!G$36,"▲", "-")), 2) &gt;= 0, ABS(ROUND(VALUE(SUBSTITUTE(連結実質赤字比率に係る赤字・黒字の構成分析!G$36,"▲", "-")), 2)), NA())</f>
        <v>0.01</v>
      </c>
      <c r="F34" s="160" t="e">
        <f>IF(ROUND(VALUE(SUBSTITUTE(連結実質赤字比率に係る赤字・黒字の構成分析!H$36,"▲", "-")), 2) &lt; 0, ABS(ROUND(VALUE(SUBSTITUTE(連結実質赤字比率に係る赤字・黒字の構成分析!H$36,"▲", "-")), 2)), NA())</f>
        <v>#N/A</v>
      </c>
      <c r="G34" s="160">
        <f>IF(ROUND(VALUE(SUBSTITUTE(連結実質赤字比率に係る赤字・黒字の構成分析!H$36,"▲", "-")), 2) &gt;= 0, ABS(ROUND(VALUE(SUBSTITUTE(連結実質赤字比率に係る赤字・黒字の構成分析!H$36,"▲", "-")), 2)), NA())</f>
        <v>0.03</v>
      </c>
      <c r="H34" s="160" t="e">
        <f>IF(ROUND(VALUE(SUBSTITUTE(連結実質赤字比率に係る赤字・黒字の構成分析!I$36,"▲", "-")), 2) &lt; 0, ABS(ROUND(VALUE(SUBSTITUTE(連結実質赤字比率に係る赤字・黒字の構成分析!I$36,"▲", "-")), 2)), NA())</f>
        <v>#N/A</v>
      </c>
      <c r="I34" s="160">
        <f>IF(ROUND(VALUE(SUBSTITUTE(連結実質赤字比率に係る赤字・黒字の構成分析!I$36,"▲", "-")), 2) &gt;= 0, ABS(ROUND(VALUE(SUBSTITUTE(連結実質赤字比率に係る赤字・黒字の構成分析!I$36,"▲", "-")), 2)), NA())</f>
        <v>0.02</v>
      </c>
      <c r="J34" s="160" t="e">
        <f>IF(ROUND(VALUE(SUBSTITUTE(連結実質赤字比率に係る赤字・黒字の構成分析!J$36,"▲", "-")), 2) &lt; 0, ABS(ROUND(VALUE(SUBSTITUTE(連結実質赤字比率に係る赤字・黒字の構成分析!J$36,"▲", "-")), 2)), NA())</f>
        <v>#N/A</v>
      </c>
      <c r="K34" s="160">
        <f>IF(ROUND(VALUE(SUBSTITUTE(連結実質赤字比率に係る赤字・黒字の構成分析!J$36,"▲", "-")), 2) &gt;= 0, ABS(ROUND(VALUE(SUBSTITUTE(連結実質赤字比率に係る赤字・黒字の構成分析!J$36,"▲", "-")), 2)), NA())</f>
        <v>0.04</v>
      </c>
    </row>
    <row r="35" spans="1:16" x14ac:dyDescent="0.15">
      <c r="A35" s="160" t="str">
        <f>IF(連結実質赤字比率に係る赤字・黒字の構成分析!C$35="",NA(),連結実質赤字比率に係る赤字・黒字の構成分析!C$35)</f>
        <v>北川村国民健康保険特別会計</v>
      </c>
      <c r="B35" s="160" t="e">
        <f>IF(ROUND(VALUE(SUBSTITUTE(連結実質赤字比率に係る赤字・黒字の構成分析!F$35,"▲", "-")), 2) &lt; 0, ABS(ROUND(VALUE(SUBSTITUTE(連結実質赤字比率に係る赤字・黒字の構成分析!F$35,"▲", "-")), 2)), NA())</f>
        <v>#N/A</v>
      </c>
      <c r="C35" s="160">
        <f>IF(ROUND(VALUE(SUBSTITUTE(連結実質赤字比率に係る赤字・黒字の構成分析!F$35,"▲", "-")), 2) &gt;= 0, ABS(ROUND(VALUE(SUBSTITUTE(連結実質赤字比率に係る赤字・黒字の構成分析!F$35,"▲", "-")), 2)), NA())</f>
        <v>0.64</v>
      </c>
      <c r="D35" s="160" t="e">
        <f>IF(ROUND(VALUE(SUBSTITUTE(連結実質赤字比率に係る赤字・黒字の構成分析!G$35,"▲", "-")), 2) &lt; 0, ABS(ROUND(VALUE(SUBSTITUTE(連結実質赤字比率に係る赤字・黒字の構成分析!G$35,"▲", "-")), 2)), NA())</f>
        <v>#N/A</v>
      </c>
      <c r="E35" s="160">
        <f>IF(ROUND(VALUE(SUBSTITUTE(連結実質赤字比率に係る赤字・黒字の構成分析!G$35,"▲", "-")), 2) &gt;= 0, ABS(ROUND(VALUE(SUBSTITUTE(連結実質赤字比率に係る赤字・黒字の構成分析!G$35,"▲", "-")), 2)), NA())</f>
        <v>0.23</v>
      </c>
      <c r="F35" s="160" t="e">
        <f>IF(ROUND(VALUE(SUBSTITUTE(連結実質赤字比率に係る赤字・黒字の構成分析!H$35,"▲", "-")), 2) &lt; 0, ABS(ROUND(VALUE(SUBSTITUTE(連結実質赤字比率に係る赤字・黒字の構成分析!H$35,"▲", "-")), 2)), NA())</f>
        <v>#N/A</v>
      </c>
      <c r="G35" s="160">
        <f>IF(ROUND(VALUE(SUBSTITUTE(連結実質赤字比率に係る赤字・黒字の構成分析!H$35,"▲", "-")), 2) &gt;= 0, ABS(ROUND(VALUE(SUBSTITUTE(連結実質赤字比率に係る赤字・黒字の構成分析!H$35,"▲", "-")), 2)), NA())</f>
        <v>0.08</v>
      </c>
      <c r="H35" s="160" t="e">
        <f>IF(ROUND(VALUE(SUBSTITUTE(連結実質赤字比率に係る赤字・黒字の構成分析!I$35,"▲", "-")), 2) &lt; 0, ABS(ROUND(VALUE(SUBSTITUTE(連結実質赤字比率に係る赤字・黒字の構成分析!I$35,"▲", "-")), 2)), NA())</f>
        <v>#N/A</v>
      </c>
      <c r="I35" s="160">
        <f>IF(ROUND(VALUE(SUBSTITUTE(連結実質赤字比率に係る赤字・黒字の構成分析!I$35,"▲", "-")), 2) &gt;= 0, ABS(ROUND(VALUE(SUBSTITUTE(連結実質赤字比率に係る赤字・黒字の構成分析!I$35,"▲", "-")), 2)), NA())</f>
        <v>1.04</v>
      </c>
      <c r="J35" s="160" t="e">
        <f>IF(ROUND(VALUE(SUBSTITUTE(連結実質赤字比率に係る赤字・黒字の構成分析!J$35,"▲", "-")), 2) &lt; 0, ABS(ROUND(VALUE(SUBSTITUTE(連結実質赤字比率に係る赤字・黒字の構成分析!J$35,"▲", "-")), 2)), NA())</f>
        <v>#N/A</v>
      </c>
      <c r="K35" s="160">
        <f>IF(ROUND(VALUE(SUBSTITUTE(連結実質赤字比率に係る赤字・黒字の構成分析!J$35,"▲", "-")), 2) &gt;= 0, ABS(ROUND(VALUE(SUBSTITUTE(連結実質赤字比率に係る赤字・黒字の構成分析!J$35,"▲", "-")), 2)), NA())</f>
        <v>1.32</v>
      </c>
    </row>
    <row r="36" spans="1:16" x14ac:dyDescent="0.15">
      <c r="A36" s="160" t="str">
        <f>IF(連結実質赤字比率に係る赤字・黒字の構成分析!C$34="",NA(),連結実質赤字比率に係る赤字・黒字の構成分析!C$34)</f>
        <v>一般会計</v>
      </c>
      <c r="B36" s="160" t="e">
        <f>IF(ROUND(VALUE(SUBSTITUTE(連結実質赤字比率に係る赤字・黒字の構成分析!F$34,"▲", "-")), 2) &lt; 0, ABS(ROUND(VALUE(SUBSTITUTE(連結実質赤字比率に係る赤字・黒字の構成分析!F$34,"▲", "-")), 2)), NA())</f>
        <v>#N/A</v>
      </c>
      <c r="C36" s="160">
        <f>IF(ROUND(VALUE(SUBSTITUTE(連結実質赤字比率に係る赤字・黒字の構成分析!F$34,"▲", "-")), 2) &gt;= 0, ABS(ROUND(VALUE(SUBSTITUTE(連結実質赤字比率に係る赤字・黒字の構成分析!F$34,"▲", "-")), 2)), NA())</f>
        <v>14.94</v>
      </c>
      <c r="D36" s="160" t="e">
        <f>IF(ROUND(VALUE(SUBSTITUTE(連結実質赤字比率に係る赤字・黒字の構成分析!G$34,"▲", "-")), 2) &lt; 0, ABS(ROUND(VALUE(SUBSTITUTE(連結実質赤字比率に係る赤字・黒字の構成分析!G$34,"▲", "-")), 2)), NA())</f>
        <v>#N/A</v>
      </c>
      <c r="E36" s="160">
        <f>IF(ROUND(VALUE(SUBSTITUTE(連結実質赤字比率に係る赤字・黒字の構成分析!G$34,"▲", "-")), 2) &gt;= 0, ABS(ROUND(VALUE(SUBSTITUTE(連結実質赤字比率に係る赤字・黒字の構成分析!G$34,"▲", "-")), 2)), NA())</f>
        <v>25.4</v>
      </c>
      <c r="F36" s="160" t="e">
        <f>IF(ROUND(VALUE(SUBSTITUTE(連結実質赤字比率に係る赤字・黒字の構成分析!H$34,"▲", "-")), 2) &lt; 0, ABS(ROUND(VALUE(SUBSTITUTE(連結実質赤字比率に係る赤字・黒字の構成分析!H$34,"▲", "-")), 2)), NA())</f>
        <v>#N/A</v>
      </c>
      <c r="G36" s="160">
        <f>IF(ROUND(VALUE(SUBSTITUTE(連結実質赤字比率に係る赤字・黒字の構成分析!H$34,"▲", "-")), 2) &gt;= 0, ABS(ROUND(VALUE(SUBSTITUTE(連結実質赤字比率に係る赤字・黒字の構成分析!H$34,"▲", "-")), 2)), NA())</f>
        <v>1.91</v>
      </c>
      <c r="H36" s="160" t="e">
        <f>IF(ROUND(VALUE(SUBSTITUTE(連結実質赤字比率に係る赤字・黒字の構成分析!I$34,"▲", "-")), 2) &lt; 0, ABS(ROUND(VALUE(SUBSTITUTE(連結実質赤字比率に係る赤字・黒字の構成分析!I$34,"▲", "-")), 2)), NA())</f>
        <v>#N/A</v>
      </c>
      <c r="I36" s="160">
        <f>IF(ROUND(VALUE(SUBSTITUTE(連結実質赤字比率に係る赤字・黒字の構成分析!I$34,"▲", "-")), 2) &gt;= 0, ABS(ROUND(VALUE(SUBSTITUTE(連結実質赤字比率に係る赤字・黒字の構成分析!I$34,"▲", "-")), 2)), NA())</f>
        <v>3.48</v>
      </c>
      <c r="J36" s="160" t="e">
        <f>IF(ROUND(VALUE(SUBSTITUTE(連結実質赤字比率に係る赤字・黒字の構成分析!J$34,"▲", "-")), 2) &lt; 0, ABS(ROUND(VALUE(SUBSTITUTE(連結実質赤字比率に係る赤字・黒字の構成分析!J$34,"▲", "-")), 2)), NA())</f>
        <v>#N/A</v>
      </c>
      <c r="K36" s="160">
        <f>IF(ROUND(VALUE(SUBSTITUTE(連結実質赤字比率に係る赤字・黒字の構成分析!J$34,"▲", "-")), 2) &gt;= 0, ABS(ROUND(VALUE(SUBSTITUTE(連結実質赤字比率に係る赤字・黒字の構成分析!J$34,"▲", "-")), 2)), NA())</f>
        <v>15.36</v>
      </c>
    </row>
    <row r="39" spans="1:16" x14ac:dyDescent="0.15">
      <c r="A39" s="129" t="s">
        <v>54</v>
      </c>
    </row>
    <row r="40" spans="1:16" x14ac:dyDescent="0.15">
      <c r="A40" s="161"/>
      <c r="B40" s="161" t="str">
        <f>'実質公債費比率（分子）の構造'!K$44</f>
        <v>H25</v>
      </c>
      <c r="C40" s="161"/>
      <c r="D40" s="161"/>
      <c r="E40" s="161" t="str">
        <f>'実質公債費比率（分子）の構造'!L$44</f>
        <v>H26</v>
      </c>
      <c r="F40" s="161"/>
      <c r="G40" s="161"/>
      <c r="H40" s="161" t="str">
        <f>'実質公債費比率（分子）の構造'!M$44</f>
        <v>H27</v>
      </c>
      <c r="I40" s="161"/>
      <c r="J40" s="161"/>
      <c r="K40" s="161" t="str">
        <f>'実質公債費比率（分子）の構造'!N$44</f>
        <v>H28</v>
      </c>
      <c r="L40" s="161"/>
      <c r="M40" s="161"/>
      <c r="N40" s="161" t="str">
        <f>'実質公債費比率（分子）の構造'!O$44</f>
        <v>H29</v>
      </c>
      <c r="O40" s="161"/>
      <c r="P40" s="161"/>
    </row>
    <row r="41" spans="1:16" x14ac:dyDescent="0.15">
      <c r="A41" s="161"/>
      <c r="B41" s="161" t="s">
        <v>55</v>
      </c>
      <c r="C41" s="161"/>
      <c r="D41" s="161" t="s">
        <v>56</v>
      </c>
      <c r="E41" s="161" t="s">
        <v>55</v>
      </c>
      <c r="F41" s="161"/>
      <c r="G41" s="161" t="s">
        <v>56</v>
      </c>
      <c r="H41" s="161" t="s">
        <v>55</v>
      </c>
      <c r="I41" s="161"/>
      <c r="J41" s="161" t="s">
        <v>56</v>
      </c>
      <c r="K41" s="161" t="s">
        <v>55</v>
      </c>
      <c r="L41" s="161"/>
      <c r="M41" s="161" t="s">
        <v>56</v>
      </c>
      <c r="N41" s="161" t="s">
        <v>55</v>
      </c>
      <c r="O41" s="161"/>
      <c r="P41" s="161" t="s">
        <v>56</v>
      </c>
    </row>
    <row r="42" spans="1:16" x14ac:dyDescent="0.15">
      <c r="A42" s="161" t="s">
        <v>57</v>
      </c>
      <c r="B42" s="161"/>
      <c r="C42" s="161"/>
      <c r="D42" s="161">
        <f>'実質公債費比率（分子）の構造'!K$52</f>
        <v>174</v>
      </c>
      <c r="E42" s="161"/>
      <c r="F42" s="161"/>
      <c r="G42" s="161">
        <f>'実質公債費比率（分子）の構造'!L$52</f>
        <v>203</v>
      </c>
      <c r="H42" s="161"/>
      <c r="I42" s="161"/>
      <c r="J42" s="161">
        <f>'実質公債費比率（分子）の構造'!M$52</f>
        <v>203</v>
      </c>
      <c r="K42" s="161"/>
      <c r="L42" s="161"/>
      <c r="M42" s="161">
        <f>'実質公債費比率（分子）の構造'!N$52</f>
        <v>204</v>
      </c>
      <c r="N42" s="161"/>
      <c r="O42" s="161"/>
      <c r="P42" s="161">
        <f>'実質公債費比率（分子）の構造'!O$52</f>
        <v>201</v>
      </c>
    </row>
    <row r="43" spans="1:16" x14ac:dyDescent="0.15">
      <c r="A43" s="161" t="s">
        <v>58</v>
      </c>
      <c r="B43" s="161" t="str">
        <f>'実質公債費比率（分子）の構造'!K$51</f>
        <v>-</v>
      </c>
      <c r="C43" s="161"/>
      <c r="D43" s="161"/>
      <c r="E43" s="161" t="str">
        <f>'実質公債費比率（分子）の構造'!L$51</f>
        <v>-</v>
      </c>
      <c r="F43" s="161"/>
      <c r="G43" s="161"/>
      <c r="H43" s="161" t="str">
        <f>'実質公債費比率（分子）の構造'!M$51</f>
        <v>-</v>
      </c>
      <c r="I43" s="161"/>
      <c r="J43" s="161"/>
      <c r="K43" s="161" t="str">
        <f>'実質公債費比率（分子）の構造'!N$51</f>
        <v>-</v>
      </c>
      <c r="L43" s="161"/>
      <c r="M43" s="161"/>
      <c r="N43" s="161" t="str">
        <f>'実質公債費比率（分子）の構造'!O$51</f>
        <v>-</v>
      </c>
      <c r="O43" s="161"/>
      <c r="P43" s="161"/>
    </row>
    <row r="44" spans="1:16" x14ac:dyDescent="0.15">
      <c r="A44" s="161" t="s">
        <v>59</v>
      </c>
      <c r="B44" s="161" t="str">
        <f>'実質公債費比率（分子）の構造'!K$50</f>
        <v>-</v>
      </c>
      <c r="C44" s="161"/>
      <c r="D44" s="161"/>
      <c r="E44" s="161" t="str">
        <f>'実質公債費比率（分子）の構造'!L$50</f>
        <v>-</v>
      </c>
      <c r="F44" s="161"/>
      <c r="G44" s="161"/>
      <c r="H44" s="161" t="str">
        <f>'実質公債費比率（分子）の構造'!M$50</f>
        <v>-</v>
      </c>
      <c r="I44" s="161"/>
      <c r="J44" s="161"/>
      <c r="K44" s="161" t="str">
        <f>'実質公債費比率（分子）の構造'!N$50</f>
        <v>-</v>
      </c>
      <c r="L44" s="161"/>
      <c r="M44" s="161"/>
      <c r="N44" s="161" t="str">
        <f>'実質公債費比率（分子）の構造'!O$50</f>
        <v>-</v>
      </c>
      <c r="O44" s="161"/>
      <c r="P44" s="161"/>
    </row>
    <row r="45" spans="1:16" x14ac:dyDescent="0.15">
      <c r="A45" s="161" t="s">
        <v>60</v>
      </c>
      <c r="B45" s="161">
        <f>'実質公債費比率（分子）の構造'!K$49</f>
        <v>21</v>
      </c>
      <c r="C45" s="161"/>
      <c r="D45" s="161"/>
      <c r="E45" s="161">
        <f>'実質公債費比率（分子）の構造'!L$49</f>
        <v>21</v>
      </c>
      <c r="F45" s="161"/>
      <c r="G45" s="161"/>
      <c r="H45" s="161">
        <f>'実質公債費比率（分子）の構造'!M$49</f>
        <v>21</v>
      </c>
      <c r="I45" s="161"/>
      <c r="J45" s="161"/>
      <c r="K45" s="161">
        <f>'実質公債費比率（分子）の構造'!N$49</f>
        <v>19</v>
      </c>
      <c r="L45" s="161"/>
      <c r="M45" s="161"/>
      <c r="N45" s="161">
        <f>'実質公債費比率（分子）の構造'!O$49</f>
        <v>19</v>
      </c>
      <c r="O45" s="161"/>
      <c r="P45" s="161"/>
    </row>
    <row r="46" spans="1:16" x14ac:dyDescent="0.15">
      <c r="A46" s="161" t="s">
        <v>61</v>
      </c>
      <c r="B46" s="161">
        <f>'実質公債費比率（分子）の構造'!K$48</f>
        <v>1</v>
      </c>
      <c r="C46" s="161"/>
      <c r="D46" s="161"/>
      <c r="E46" s="161">
        <f>'実質公債費比率（分子）の構造'!L$48</f>
        <v>1</v>
      </c>
      <c r="F46" s="161"/>
      <c r="G46" s="161"/>
      <c r="H46" s="161">
        <f>'実質公債費比率（分子）の構造'!M$48</f>
        <v>1</v>
      </c>
      <c r="I46" s="161"/>
      <c r="J46" s="161"/>
      <c r="K46" s="161" t="str">
        <f>'実質公債費比率（分子）の構造'!N$48</f>
        <v>-</v>
      </c>
      <c r="L46" s="161"/>
      <c r="M46" s="161"/>
      <c r="N46" s="161" t="str">
        <f>'実質公債費比率（分子）の構造'!O$48</f>
        <v>-</v>
      </c>
      <c r="O46" s="161"/>
      <c r="P46" s="161"/>
    </row>
    <row r="47" spans="1:16" x14ac:dyDescent="0.15">
      <c r="A47" s="161" t="s">
        <v>62</v>
      </c>
      <c r="B47" s="161" t="str">
        <f>'実質公債費比率（分子）の構造'!K$47</f>
        <v>-</v>
      </c>
      <c r="C47" s="161"/>
      <c r="D47" s="161"/>
      <c r="E47" s="161" t="str">
        <f>'実質公債費比率（分子）の構造'!L$47</f>
        <v>-</v>
      </c>
      <c r="F47" s="161"/>
      <c r="G47" s="161"/>
      <c r="H47" s="161" t="str">
        <f>'実質公債費比率（分子）の構造'!M$47</f>
        <v>-</v>
      </c>
      <c r="I47" s="161"/>
      <c r="J47" s="161"/>
      <c r="K47" s="161" t="str">
        <f>'実質公債費比率（分子）の構造'!N$47</f>
        <v>-</v>
      </c>
      <c r="L47" s="161"/>
      <c r="M47" s="161"/>
      <c r="N47" s="161" t="str">
        <f>'実質公債費比率（分子）の構造'!O$47</f>
        <v>-</v>
      </c>
      <c r="O47" s="161"/>
      <c r="P47" s="161"/>
    </row>
    <row r="48" spans="1:16" x14ac:dyDescent="0.15">
      <c r="A48" s="161" t="s">
        <v>63</v>
      </c>
      <c r="B48" s="161" t="str">
        <f>'実質公債費比率（分子）の構造'!K$46</f>
        <v>-</v>
      </c>
      <c r="C48" s="161"/>
      <c r="D48" s="161"/>
      <c r="E48" s="161" t="str">
        <f>'実質公債費比率（分子）の構造'!L$46</f>
        <v>-</v>
      </c>
      <c r="F48" s="161"/>
      <c r="G48" s="161"/>
      <c r="H48" s="161" t="str">
        <f>'実質公債費比率（分子）の構造'!M$46</f>
        <v>-</v>
      </c>
      <c r="I48" s="161"/>
      <c r="J48" s="161"/>
      <c r="K48" s="161" t="str">
        <f>'実質公債費比率（分子）の構造'!N$46</f>
        <v>-</v>
      </c>
      <c r="L48" s="161"/>
      <c r="M48" s="161"/>
      <c r="N48" s="161" t="str">
        <f>'実質公債費比率（分子）の構造'!O$46</f>
        <v>-</v>
      </c>
      <c r="O48" s="161"/>
      <c r="P48" s="161"/>
    </row>
    <row r="49" spans="1:16" x14ac:dyDescent="0.15">
      <c r="A49" s="161" t="s">
        <v>64</v>
      </c>
      <c r="B49" s="161">
        <f>'実質公債費比率（分子）の構造'!K$45</f>
        <v>127</v>
      </c>
      <c r="C49" s="161"/>
      <c r="D49" s="161"/>
      <c r="E49" s="161">
        <f>'実質公債費比率（分子）の構造'!L$45</f>
        <v>158</v>
      </c>
      <c r="F49" s="161"/>
      <c r="G49" s="161"/>
      <c r="H49" s="161">
        <f>'実質公債費比率（分子）の構造'!M$45</f>
        <v>154</v>
      </c>
      <c r="I49" s="161"/>
      <c r="J49" s="161"/>
      <c r="K49" s="161">
        <f>'実質公債費比率（分子）の構造'!N$45</f>
        <v>140</v>
      </c>
      <c r="L49" s="161"/>
      <c r="M49" s="161"/>
      <c r="N49" s="161">
        <f>'実質公債費比率（分子）の構造'!O$45</f>
        <v>135</v>
      </c>
      <c r="O49" s="161"/>
      <c r="P49" s="161"/>
    </row>
    <row r="50" spans="1:16" x14ac:dyDescent="0.15">
      <c r="A50" s="161" t="s">
        <v>65</v>
      </c>
      <c r="B50" s="161" t="e">
        <f>NA()</f>
        <v>#N/A</v>
      </c>
      <c r="C50" s="161">
        <f>IF(ISNUMBER('実質公債費比率（分子）の構造'!K$53),'実質公債費比率（分子）の構造'!K$53,NA())</f>
        <v>-25</v>
      </c>
      <c r="D50" s="161" t="e">
        <f>NA()</f>
        <v>#N/A</v>
      </c>
      <c r="E50" s="161" t="e">
        <f>NA()</f>
        <v>#N/A</v>
      </c>
      <c r="F50" s="161">
        <f>IF(ISNUMBER('実質公債費比率（分子）の構造'!L$53),'実質公債費比率（分子）の構造'!L$53,NA())</f>
        <v>-23</v>
      </c>
      <c r="G50" s="161" t="e">
        <f>NA()</f>
        <v>#N/A</v>
      </c>
      <c r="H50" s="161" t="e">
        <f>NA()</f>
        <v>#N/A</v>
      </c>
      <c r="I50" s="161">
        <f>IF(ISNUMBER('実質公債費比率（分子）の構造'!M$53),'実質公債費比率（分子）の構造'!M$53,NA())</f>
        <v>-27</v>
      </c>
      <c r="J50" s="161" t="e">
        <f>NA()</f>
        <v>#N/A</v>
      </c>
      <c r="K50" s="161" t="e">
        <f>NA()</f>
        <v>#N/A</v>
      </c>
      <c r="L50" s="161">
        <f>IF(ISNUMBER('実質公債費比率（分子）の構造'!N$53),'実質公債費比率（分子）の構造'!N$53,NA())</f>
        <v>-45</v>
      </c>
      <c r="M50" s="161" t="e">
        <f>NA()</f>
        <v>#N/A</v>
      </c>
      <c r="N50" s="161" t="e">
        <f>NA()</f>
        <v>#N/A</v>
      </c>
      <c r="O50" s="161">
        <f>IF(ISNUMBER('実質公債費比率（分子）の構造'!O$53),'実質公債費比率（分子）の構造'!O$53,NA())</f>
        <v>-47</v>
      </c>
      <c r="P50" s="161" t="e">
        <f>NA()</f>
        <v>#N/A</v>
      </c>
    </row>
    <row r="53" spans="1:16" x14ac:dyDescent="0.15">
      <c r="A53" s="129" t="s">
        <v>66</v>
      </c>
    </row>
    <row r="54" spans="1:16" x14ac:dyDescent="0.15">
      <c r="A54" s="160"/>
      <c r="B54" s="160" t="str">
        <f>'将来負担比率（分子）の構造'!I$40</f>
        <v>H25</v>
      </c>
      <c r="C54" s="160"/>
      <c r="D54" s="160"/>
      <c r="E54" s="160" t="str">
        <f>'将来負担比率（分子）の構造'!J$40</f>
        <v>H26</v>
      </c>
      <c r="F54" s="160"/>
      <c r="G54" s="160"/>
      <c r="H54" s="160" t="str">
        <f>'将来負担比率（分子）の構造'!K$40</f>
        <v>H27</v>
      </c>
      <c r="I54" s="160"/>
      <c r="J54" s="160"/>
      <c r="K54" s="160" t="str">
        <f>'将来負担比率（分子）の構造'!L$40</f>
        <v>H28</v>
      </c>
      <c r="L54" s="160"/>
      <c r="M54" s="160"/>
      <c r="N54" s="160" t="str">
        <f>'将来負担比率（分子）の構造'!M$40</f>
        <v>H29</v>
      </c>
      <c r="O54" s="160"/>
      <c r="P54" s="160"/>
    </row>
    <row r="55" spans="1:16" x14ac:dyDescent="0.15">
      <c r="A55" s="160"/>
      <c r="B55" s="160" t="s">
        <v>67</v>
      </c>
      <c r="C55" s="160"/>
      <c r="D55" s="160" t="s">
        <v>68</v>
      </c>
      <c r="E55" s="160" t="s">
        <v>67</v>
      </c>
      <c r="F55" s="160"/>
      <c r="G55" s="160" t="s">
        <v>68</v>
      </c>
      <c r="H55" s="160" t="s">
        <v>67</v>
      </c>
      <c r="I55" s="160"/>
      <c r="J55" s="160" t="s">
        <v>68</v>
      </c>
      <c r="K55" s="160" t="s">
        <v>67</v>
      </c>
      <c r="L55" s="160"/>
      <c r="M55" s="160" t="s">
        <v>68</v>
      </c>
      <c r="N55" s="160" t="s">
        <v>67</v>
      </c>
      <c r="O55" s="160"/>
      <c r="P55" s="160" t="s">
        <v>68</v>
      </c>
    </row>
    <row r="56" spans="1:16" x14ac:dyDescent="0.15">
      <c r="A56" s="160" t="s">
        <v>37</v>
      </c>
      <c r="B56" s="160"/>
      <c r="C56" s="160"/>
      <c r="D56" s="160">
        <f>'将来負担比率（分子）の構造'!I$52</f>
        <v>1875</v>
      </c>
      <c r="E56" s="160"/>
      <c r="F56" s="160"/>
      <c r="G56" s="160">
        <f>'将来負担比率（分子）の構造'!J$52</f>
        <v>1863</v>
      </c>
      <c r="H56" s="160"/>
      <c r="I56" s="160"/>
      <c r="J56" s="160">
        <f>'将来負担比率（分子）の構造'!K$52</f>
        <v>1864</v>
      </c>
      <c r="K56" s="160"/>
      <c r="L56" s="160"/>
      <c r="M56" s="160">
        <f>'将来負担比率（分子）の構造'!L$52</f>
        <v>1841</v>
      </c>
      <c r="N56" s="160"/>
      <c r="O56" s="160"/>
      <c r="P56" s="160">
        <f>'将来負担比率（分子）の構造'!M$52</f>
        <v>1813</v>
      </c>
    </row>
    <row r="57" spans="1:16" x14ac:dyDescent="0.15">
      <c r="A57" s="160" t="s">
        <v>36</v>
      </c>
      <c r="B57" s="160"/>
      <c r="C57" s="160"/>
      <c r="D57" s="160" t="str">
        <f>'将来負担比率（分子）の構造'!I$51</f>
        <v>-</v>
      </c>
      <c r="E57" s="160"/>
      <c r="F57" s="160"/>
      <c r="G57" s="160" t="str">
        <f>'将来負担比率（分子）の構造'!J$51</f>
        <v>-</v>
      </c>
      <c r="H57" s="160"/>
      <c r="I57" s="160"/>
      <c r="J57" s="160" t="str">
        <f>'将来負担比率（分子）の構造'!K$51</f>
        <v>-</v>
      </c>
      <c r="K57" s="160"/>
      <c r="L57" s="160"/>
      <c r="M57" s="160" t="str">
        <f>'将来負担比率（分子）の構造'!L$51</f>
        <v>-</v>
      </c>
      <c r="N57" s="160"/>
      <c r="O57" s="160"/>
      <c r="P57" s="160" t="str">
        <f>'将来負担比率（分子）の構造'!M$51</f>
        <v>-</v>
      </c>
    </row>
    <row r="58" spans="1:16" x14ac:dyDescent="0.15">
      <c r="A58" s="160" t="s">
        <v>35</v>
      </c>
      <c r="B58" s="160"/>
      <c r="C58" s="160"/>
      <c r="D58" s="160">
        <f>'将来負担比率（分子）の構造'!I$50</f>
        <v>2385</v>
      </c>
      <c r="E58" s="160"/>
      <c r="F58" s="160"/>
      <c r="G58" s="160">
        <f>'将来負担比率（分子）の構造'!J$50</f>
        <v>2534</v>
      </c>
      <c r="H58" s="160"/>
      <c r="I58" s="160"/>
      <c r="J58" s="160">
        <f>'将来負担比率（分子）の構造'!K$50</f>
        <v>2934</v>
      </c>
      <c r="K58" s="160"/>
      <c r="L58" s="160"/>
      <c r="M58" s="160">
        <f>'将来負担比率（分子）の構造'!L$50</f>
        <v>3210</v>
      </c>
      <c r="N58" s="160"/>
      <c r="O58" s="160"/>
      <c r="P58" s="160">
        <f>'将来負担比率（分子）の構造'!M$50</f>
        <v>3250</v>
      </c>
    </row>
    <row r="59" spans="1:16" x14ac:dyDescent="0.15">
      <c r="A59" s="160" t="s">
        <v>33</v>
      </c>
      <c r="B59" s="160" t="str">
        <f>'将来負担比率（分子）の構造'!I$49</f>
        <v>-</v>
      </c>
      <c r="C59" s="160"/>
      <c r="D59" s="160"/>
      <c r="E59" s="160" t="str">
        <f>'将来負担比率（分子）の構造'!J$49</f>
        <v>-</v>
      </c>
      <c r="F59" s="160"/>
      <c r="G59" s="160"/>
      <c r="H59" s="160" t="str">
        <f>'将来負担比率（分子）の構造'!K$49</f>
        <v>-</v>
      </c>
      <c r="I59" s="160"/>
      <c r="J59" s="160"/>
      <c r="K59" s="160" t="str">
        <f>'将来負担比率（分子）の構造'!L$49</f>
        <v>-</v>
      </c>
      <c r="L59" s="160"/>
      <c r="M59" s="160"/>
      <c r="N59" s="160" t="str">
        <f>'将来負担比率（分子）の構造'!M$49</f>
        <v>-</v>
      </c>
      <c r="O59" s="160"/>
      <c r="P59" s="160"/>
    </row>
    <row r="60" spans="1:16" x14ac:dyDescent="0.15">
      <c r="A60" s="160" t="s">
        <v>32</v>
      </c>
      <c r="B60" s="160" t="str">
        <f>'将来負担比率（分子）の構造'!I$48</f>
        <v>-</v>
      </c>
      <c r="C60" s="160"/>
      <c r="D60" s="160"/>
      <c r="E60" s="160" t="str">
        <f>'将来負担比率（分子）の構造'!J$48</f>
        <v>-</v>
      </c>
      <c r="F60" s="160"/>
      <c r="G60" s="160"/>
      <c r="H60" s="160" t="str">
        <f>'将来負担比率（分子）の構造'!K$48</f>
        <v>-</v>
      </c>
      <c r="I60" s="160"/>
      <c r="J60" s="160"/>
      <c r="K60" s="160" t="str">
        <f>'将来負担比率（分子）の構造'!L$48</f>
        <v>-</v>
      </c>
      <c r="L60" s="160"/>
      <c r="M60" s="160"/>
      <c r="N60" s="160" t="str">
        <f>'将来負担比率（分子）の構造'!M$48</f>
        <v>-</v>
      </c>
      <c r="O60" s="160"/>
      <c r="P60" s="160"/>
    </row>
    <row r="61" spans="1:16" x14ac:dyDescent="0.15">
      <c r="A61" s="160" t="s">
        <v>30</v>
      </c>
      <c r="B61" s="160" t="str">
        <f>'将来負担比率（分子）の構造'!I$46</f>
        <v>-</v>
      </c>
      <c r="C61" s="160"/>
      <c r="D61" s="160"/>
      <c r="E61" s="160" t="str">
        <f>'将来負担比率（分子）の構造'!J$46</f>
        <v>-</v>
      </c>
      <c r="F61" s="160"/>
      <c r="G61" s="160"/>
      <c r="H61" s="160" t="str">
        <f>'将来負担比率（分子）の構造'!K$46</f>
        <v>-</v>
      </c>
      <c r="I61" s="160"/>
      <c r="J61" s="160"/>
      <c r="K61" s="160" t="str">
        <f>'将来負担比率（分子）の構造'!L$46</f>
        <v>-</v>
      </c>
      <c r="L61" s="160"/>
      <c r="M61" s="160"/>
      <c r="N61" s="160" t="str">
        <f>'将来負担比率（分子）の構造'!M$46</f>
        <v>-</v>
      </c>
      <c r="O61" s="160"/>
      <c r="P61" s="160"/>
    </row>
    <row r="62" spans="1:16" x14ac:dyDescent="0.15">
      <c r="A62" s="160" t="s">
        <v>29</v>
      </c>
      <c r="B62" s="160">
        <f>'将来負担比率（分子）の構造'!I$45</f>
        <v>384</v>
      </c>
      <c r="C62" s="160"/>
      <c r="D62" s="160"/>
      <c r="E62" s="160">
        <f>'将来負担比率（分子）の構造'!J$45</f>
        <v>352</v>
      </c>
      <c r="F62" s="160"/>
      <c r="G62" s="160"/>
      <c r="H62" s="160">
        <f>'将来負担比率（分子）の構造'!K$45</f>
        <v>331</v>
      </c>
      <c r="I62" s="160"/>
      <c r="J62" s="160"/>
      <c r="K62" s="160">
        <f>'将来負担比率（分子）の構造'!L$45</f>
        <v>310</v>
      </c>
      <c r="L62" s="160"/>
      <c r="M62" s="160"/>
      <c r="N62" s="160">
        <f>'将来負担比率（分子）の構造'!M$45</f>
        <v>338</v>
      </c>
      <c r="O62" s="160"/>
      <c r="P62" s="160"/>
    </row>
    <row r="63" spans="1:16" x14ac:dyDescent="0.15">
      <c r="A63" s="160" t="s">
        <v>28</v>
      </c>
      <c r="B63" s="160">
        <f>'将来負担比率（分子）の構造'!I$44</f>
        <v>126</v>
      </c>
      <c r="C63" s="160"/>
      <c r="D63" s="160"/>
      <c r="E63" s="160">
        <f>'将来負担比率（分子）の構造'!J$44</f>
        <v>107</v>
      </c>
      <c r="F63" s="160"/>
      <c r="G63" s="160"/>
      <c r="H63" s="160">
        <f>'将来負担比率（分子）の構造'!K$44</f>
        <v>89</v>
      </c>
      <c r="I63" s="160"/>
      <c r="J63" s="160"/>
      <c r="K63" s="160">
        <f>'将来負担比率（分子）の構造'!L$44</f>
        <v>71</v>
      </c>
      <c r="L63" s="160"/>
      <c r="M63" s="160"/>
      <c r="N63" s="160">
        <f>'将来負担比率（分子）の構造'!M$44</f>
        <v>52</v>
      </c>
      <c r="O63" s="160"/>
      <c r="P63" s="160"/>
    </row>
    <row r="64" spans="1:16" x14ac:dyDescent="0.15">
      <c r="A64" s="160" t="s">
        <v>27</v>
      </c>
      <c r="B64" s="160">
        <f>'将来負担比率（分子）の構造'!I$43</f>
        <v>3</v>
      </c>
      <c r="C64" s="160"/>
      <c r="D64" s="160"/>
      <c r="E64" s="160">
        <f>'将来負担比率（分子）の構造'!J$43</f>
        <v>2</v>
      </c>
      <c r="F64" s="160"/>
      <c r="G64" s="160"/>
      <c r="H64" s="160">
        <f>'将来負担比率（分子）の構造'!K$43</f>
        <v>3</v>
      </c>
      <c r="I64" s="160"/>
      <c r="J64" s="160"/>
      <c r="K64" s="160" t="str">
        <f>'将来負担比率（分子）の構造'!L$43</f>
        <v>-</v>
      </c>
      <c r="L64" s="160"/>
      <c r="M64" s="160"/>
      <c r="N64" s="160" t="str">
        <f>'将来負担比率（分子）の構造'!M$43</f>
        <v>-</v>
      </c>
      <c r="O64" s="160"/>
      <c r="P64" s="160"/>
    </row>
    <row r="65" spans="1:16" x14ac:dyDescent="0.15">
      <c r="A65" s="160" t="s">
        <v>26</v>
      </c>
      <c r="B65" s="160" t="str">
        <f>'将来負担比率（分子）の構造'!I$42</f>
        <v>-</v>
      </c>
      <c r="C65" s="160"/>
      <c r="D65" s="160"/>
      <c r="E65" s="160" t="str">
        <f>'将来負担比率（分子）の構造'!J$42</f>
        <v>-</v>
      </c>
      <c r="F65" s="160"/>
      <c r="G65" s="160"/>
      <c r="H65" s="160" t="str">
        <f>'将来負担比率（分子）の構造'!K$42</f>
        <v>-</v>
      </c>
      <c r="I65" s="160"/>
      <c r="J65" s="160"/>
      <c r="K65" s="160" t="str">
        <f>'将来負担比率（分子）の構造'!L$42</f>
        <v>-</v>
      </c>
      <c r="L65" s="160"/>
      <c r="M65" s="160"/>
      <c r="N65" s="160" t="str">
        <f>'将来負担比率（分子）の構造'!M$42</f>
        <v>-</v>
      </c>
      <c r="O65" s="160"/>
      <c r="P65" s="160"/>
    </row>
    <row r="66" spans="1:16" x14ac:dyDescent="0.15">
      <c r="A66" s="160" t="s">
        <v>25</v>
      </c>
      <c r="B66" s="160">
        <f>'将来負担比率（分子）の構造'!I$41</f>
        <v>1241</v>
      </c>
      <c r="C66" s="160"/>
      <c r="D66" s="160"/>
      <c r="E66" s="160">
        <f>'将来負担比率（分子）の構造'!J$41</f>
        <v>1235</v>
      </c>
      <c r="F66" s="160"/>
      <c r="G66" s="160"/>
      <c r="H66" s="160">
        <f>'将来負担比率（分子）の構造'!K$41</f>
        <v>1141</v>
      </c>
      <c r="I66" s="160"/>
      <c r="J66" s="160"/>
      <c r="K66" s="160">
        <f>'将来負担比率（分子）の構造'!L$41</f>
        <v>1224</v>
      </c>
      <c r="L66" s="160"/>
      <c r="M66" s="160"/>
      <c r="N66" s="160">
        <f>'将来負担比率（分子）の構造'!M$41</f>
        <v>1572</v>
      </c>
      <c r="O66" s="160"/>
      <c r="P66" s="160"/>
    </row>
    <row r="67" spans="1:16" x14ac:dyDescent="0.15">
      <c r="A67" s="160" t="s">
        <v>69</v>
      </c>
      <c r="B67" s="160" t="e">
        <f>NA()</f>
        <v>#N/A</v>
      </c>
      <c r="C67" s="160">
        <f>IF(ISNUMBER('将来負担比率（分子）の構造'!I$53), IF('将来負担比率（分子）の構造'!I$53 &lt; 0, 0, '将来負担比率（分子）の構造'!I$53), NA())</f>
        <v>0</v>
      </c>
      <c r="D67" s="160" t="e">
        <f>NA()</f>
        <v>#N/A</v>
      </c>
      <c r="E67" s="160" t="e">
        <f>NA()</f>
        <v>#N/A</v>
      </c>
      <c r="F67" s="160">
        <f>IF(ISNUMBER('将来負担比率（分子）の構造'!J$53), IF('将来負担比率（分子）の構造'!J$53 &lt; 0, 0, '将来負担比率（分子）の構造'!J$53), NA())</f>
        <v>0</v>
      </c>
      <c r="G67" s="160" t="e">
        <f>NA()</f>
        <v>#N/A</v>
      </c>
      <c r="H67" s="160" t="e">
        <f>NA()</f>
        <v>#N/A</v>
      </c>
      <c r="I67" s="160">
        <f>IF(ISNUMBER('将来負担比率（分子）の構造'!K$53), IF('将来負担比率（分子）の構造'!K$53 &lt; 0, 0, '将来負担比率（分子）の構造'!K$53), NA())</f>
        <v>0</v>
      </c>
      <c r="J67" s="160" t="e">
        <f>NA()</f>
        <v>#N/A</v>
      </c>
      <c r="K67" s="160" t="e">
        <f>NA()</f>
        <v>#N/A</v>
      </c>
      <c r="L67" s="160">
        <f>IF(ISNUMBER('将来負担比率（分子）の構造'!L$53), IF('将来負担比率（分子）の構造'!L$53 &lt; 0, 0, '将来負担比率（分子）の構造'!L$53), NA())</f>
        <v>0</v>
      </c>
      <c r="M67" s="160" t="e">
        <f>NA()</f>
        <v>#N/A</v>
      </c>
      <c r="N67" s="160" t="e">
        <f>NA()</f>
        <v>#N/A</v>
      </c>
      <c r="O67" s="160">
        <f>IF(ISNUMBER('将来負担比率（分子）の構造'!M$53), IF('将来負担比率（分子）の構造'!M$53 &lt; 0, 0, '将来負担比率（分子）の構造'!M$53), NA())</f>
        <v>0</v>
      </c>
      <c r="P67" s="160" t="e">
        <f>NA()</f>
        <v>#N/A</v>
      </c>
    </row>
    <row r="70" spans="1:16" x14ac:dyDescent="0.15">
      <c r="A70" s="162" t="s">
        <v>70</v>
      </c>
      <c r="B70" s="162"/>
      <c r="C70" s="162"/>
      <c r="D70" s="162"/>
      <c r="E70" s="162"/>
      <c r="F70" s="162"/>
    </row>
    <row r="71" spans="1:16" x14ac:dyDescent="0.15">
      <c r="A71" s="163"/>
      <c r="B71" s="163" t="str">
        <f>基金残高に係る経年分析!F54</f>
        <v>H27</v>
      </c>
      <c r="C71" s="163" t="str">
        <f>基金残高に係る経年分析!G54</f>
        <v>H28</v>
      </c>
      <c r="D71" s="163" t="str">
        <f>基金残高に係る経年分析!H54</f>
        <v>H29</v>
      </c>
    </row>
    <row r="72" spans="1:16" x14ac:dyDescent="0.15">
      <c r="A72" s="163" t="s">
        <v>71</v>
      </c>
      <c r="B72" s="164">
        <f>基金残高に係る経年分析!F55</f>
        <v>824</v>
      </c>
      <c r="C72" s="164">
        <f>基金残高に係る経年分析!G55</f>
        <v>828</v>
      </c>
      <c r="D72" s="164">
        <f>基金残高に係る経年分析!H55</f>
        <v>632</v>
      </c>
    </row>
    <row r="73" spans="1:16" x14ac:dyDescent="0.15">
      <c r="A73" s="163" t="s">
        <v>72</v>
      </c>
      <c r="B73" s="164">
        <f>基金残高に係る経年分析!F56</f>
        <v>868</v>
      </c>
      <c r="C73" s="164">
        <f>基金残高に係る経年分析!G56</f>
        <v>869</v>
      </c>
      <c r="D73" s="164">
        <f>基金残高に係る経年分析!H56</f>
        <v>610</v>
      </c>
    </row>
    <row r="74" spans="1:16" x14ac:dyDescent="0.15">
      <c r="A74" s="163" t="s">
        <v>73</v>
      </c>
      <c r="B74" s="164">
        <f>基金残高に係る経年分析!F57</f>
        <v>1143</v>
      </c>
      <c r="C74" s="164">
        <f>基金残高に係る経年分析!G57</f>
        <v>1364</v>
      </c>
      <c r="D74" s="164">
        <f>基金残高に係る経年分析!H57</f>
        <v>1405</v>
      </c>
    </row>
  </sheetData>
  <sheetProtection algorithmName="SHA-512" hashValue="9VdgtOIUlJXApY2bbHTh8iyPG9s4FYuDm4FeRYunO+O/q9CjbU0sgt542X7wXDjbCTSXHlL9l/kRR9iWdBW+QA==" saltValue="YpJW4qTwBHn/vfCwf3hRsg=="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user</cp:lastModifiedBy>
  <cp:lastPrinted>2019-10-28T02:21:09Z</cp:lastPrinted>
  <dcterms:created xsi:type="dcterms:W3CDTF">2019-02-14T04:41:06Z</dcterms:created>
  <dcterms:modified xsi:type="dcterms:W3CDTF">2021-07-28T01:38:06Z</dcterms:modified>
  <cp:category/>
</cp:coreProperties>
</file>