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3E09049D-FB4C-4DA6-AC47-D26066320291}" xr6:coauthVersionLast="47" xr6:coauthVersionMax="47" xr10:uidLastSave="{00000000-0000-0000-0000-000000000000}"/>
  <workbookProtection workbookPassword="979D" lockStructure="1"/>
  <bookViews>
    <workbookView xWindow="-120" yWindow="-120" windowWidth="20730" windowHeight="111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BW34" i="9" l="1"/>
  <c r="BW35" i="9" s="1"/>
  <c r="BW36" i="9" s="1"/>
  <c r="BW37" i="9" s="1"/>
  <c r="BW38" i="9" s="1"/>
  <c r="BW39" i="9" s="1"/>
  <c r="BW40" i="9" s="1"/>
  <c r="BW41" i="9" s="1"/>
  <c r="BW42" i="9" s="1"/>
  <c r="BW43" i="9" s="1"/>
  <c r="BE34" i="9"/>
  <c r="CO34" i="9" l="1"/>
</calcChain>
</file>

<file path=xl/sharedStrings.xml><?xml version="1.0" encoding="utf-8"?>
<sst xmlns="http://schemas.openxmlformats.org/spreadsheetml/2006/main" count="1037" uniqueCount="548">
  <si>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</si>
  <si>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</si>
  <si>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</si>
  <si>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</si>
  <si>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</si>
  <si>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</si>
  <si>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</si>
  <si>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</si>
  <si>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</si>
  <si>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</si>
  <si>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</si>
  <si>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</si>
  <si>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</si>
  <si>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</si>
  <si>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</si>
  <si>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</si>
  <si>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</si>
  <si>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</si>
  <si>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</si>
  <si>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</si>
  <si>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</si>
  <si>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</si>
  <si>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</si>
  <si>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</si>
  <si>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</si>
  <si>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</si>
  <si>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</si>
  <si>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</si>
  <si>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</si>
  <si>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</si>
  <si>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</si>
  <si>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</si>
  <si>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</si>
  <si>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</si>
  <si>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</si>
  <si>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</si>
  <si>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</si>
  <si>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</si>
  <si>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</si>
  <si>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</si>
  <si>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</si>
  <si>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</si>
  <si>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</si>
  <si>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</si>
  <si>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</si>
  <si>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</si>
  <si>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</si>
  <si>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</si>
  <si>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</si>
  <si>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</si>
  <si>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</si>
  <si>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</si>
  <si>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</si>
  <si>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</si>
  <si>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</si>
  <si>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</si>
  <si>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</si>
  <si>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</si>
  <si>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</si>
  <si>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</si>
  <si>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</si>
  <si>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</si>
  <si>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</si>
  <si>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</si>
  <si>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</si>
  <si>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</si>
  <si>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</si>
  <si>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</si>
  <si>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</si>
  <si>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</si>
  <si>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</si>
  <si>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</si>
  <si>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</si>
  <si>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</si>
  <si>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</si>
  <si>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</si>
  <si>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</si>
  <si>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</si>
  <si>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</si>
  <si>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</si>
  <si>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</si>
  <si>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</si>
  <si>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</si>
  <si>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</si>
  <si>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</si>
  <si>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</si>
  <si>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</si>
  <si>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</si>
  <si>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</si>
  <si>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</si>
  <si>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</si>
  <si>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</si>
  <si>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</si>
  <si>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</si>
  <si>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</si>
  <si>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</si>
  <si>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</si>
  <si>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</si>
  <si>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</si>
  <si>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</si>
  <si>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</si>
  <si>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</si>
  <si>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</si>
  <si>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</si>
  <si>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</si>
  <si>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</si>
  <si>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</si>
  <si>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</si>
  <si>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</si>
  <si>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</si>
  <si>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</si>
  <si>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</si>
  <si>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</si>
  <si>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</si>
  <si>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</si>
  <si>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</si>
  <si>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</si>
  <si>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</si>
  <si>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</si>
  <si>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</si>
  <si>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</si>
  <si>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</si>
  <si>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</si>
  <si>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</si>
  <si>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</si>
  <si>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</si>
  <si>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</si>
  <si>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</si>
  <si>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</si>
  <si>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</si>
  <si>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</si>
  <si>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</si>
  <si>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</si>
  <si>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</si>
  <si>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</si>
  <si>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</si>
  <si>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</si>
  <si>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</si>
  <si>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</si>
  <si>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</si>
  <si>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</si>
  <si>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</si>
  <si>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</si>
  <si>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</si>
  <si>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</si>
  <si>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</si>
  <si>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</si>
  <si>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</si>
  <si>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</si>
  <si>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</si>
  <si>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</si>
  <si>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</si>
  <si>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</si>
  <si>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</si>
  <si>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</si>
  <si>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</si>
  <si>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</si>
  <si>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</si>
  <si>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</si>
  <si>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</si>
  <si>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</si>
  <si>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</si>
  <si>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</si>
  <si>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</si>
  <si>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</si>
  <si>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</si>
  <si>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</si>
  <si>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</si>
  <si>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</si>
  <si>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</si>
  <si>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</si>
  <si>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</si>
  <si>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</si>
  <si>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</si>
  <si>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</si>
  <si>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</si>
  <si>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</si>
  <si>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</si>
  <si>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</si>
  <si>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</si>
  <si>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</si>
  <si>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</si>
  <si>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</si>
  <si>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</si>
  <si>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</si>
  <si>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</si>
  <si>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</si>
  <si>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</si>
  <si>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</si>
  <si>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</si>
  <si>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</si>
  <si>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</si>
  <si>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</si>
  <si>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</si>
  <si>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</si>
  <si>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</si>
  <si>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</si>
  <si>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高知県北川村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</si>
  <si>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</si>
  <si>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</si>
  <si>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</si>
  <si>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</si>
  <si>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</si>
  <si>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</si>
  <si>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</si>
  <si>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</si>
  <si>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</si>
  <si>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</si>
  <si>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</si>
  <si>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</si>
  <si>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</si>
  <si>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</si>
  <si>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</si>
  <si>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</si>
  <si>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</si>
  <si>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</si>
  <si>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</si>
  <si>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</si>
  <si>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</si>
  <si>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</si>
  <si>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</si>
  <si>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</si>
  <si>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</si>
  <si>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</si>
  <si>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</si>
  <si>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</si>
  <si>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</si>
  <si>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</si>
  <si>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</si>
  <si>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</si>
  <si>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</si>
  <si>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</si>
  <si>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</si>
  <si>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</si>
  <si>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</si>
  <si>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</si>
  <si>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</si>
  <si>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</si>
  <si>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</si>
  <si>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</si>
  <si>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</si>
  <si>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</si>
  <si>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</si>
  <si>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</si>
  <si>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</si>
  <si>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</si>
  <si>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</si>
  <si>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</si>
  <si>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</si>
  <si>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</si>
  <si>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</si>
  <si>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</si>
  <si>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</si>
  <si>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</si>
  <si>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</si>
  <si>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</si>
  <si>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</si>
  <si>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</si>
  <si>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</si>
  <si>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</si>
  <si>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</si>
  <si>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</si>
  <si>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</si>
  <si>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</si>
  <si>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</si>
  <si>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</si>
  <si>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</si>
  <si>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</si>
  <si>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</si>
  <si>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</si>
  <si>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</si>
  <si>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</si>
  <si>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</si>
  <si>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</si>
  <si>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</si>
  <si>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</si>
  <si>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</si>
  <si>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</si>
  <si>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</si>
  <si>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</si>
  <si>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</si>
  <si>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</si>
  <si>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</si>
  <si>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</si>
  <si>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</si>
  <si>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</si>
  <si>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</si>
  <si>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</si>
  <si>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</si>
  <si>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</si>
  <si>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</si>
  <si>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</si>
  <si>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</si>
  <si>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</si>
  <si>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</si>
  <si>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</si>
  <si>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</si>
  <si>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</si>
  <si>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</si>
  <si>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</si>
  <si>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</si>
  <si>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</si>
  <si>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</si>
  <si>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</si>
  <si>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</si>
  <si>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</si>
  <si>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</si>
  <si>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</si>
  <si>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</si>
  <si>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</si>
  <si>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</si>
  <si>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</si>
  <si>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</si>
  <si>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</si>
  <si>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</si>
  <si>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</si>
  <si>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</si>
  <si>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</si>
  <si>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</si>
  <si>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</si>
  <si>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</si>
  <si>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</si>
  <si>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</si>
  <si>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</si>
  <si>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</si>
  <si>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</si>
  <si>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</si>
  <si>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</si>
  <si>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</si>
  <si>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</si>
  <si>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</si>
  <si>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</si>
  <si>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</si>
  <si>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</si>
  <si>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</si>
  <si>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</si>
  <si>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</si>
  <si>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</si>
  <si>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</si>
  <si>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</si>
  <si>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</si>
  <si>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</si>
  <si>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</si>
  <si>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</si>
  <si>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</si>
  <si>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</si>
  <si>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高知県北川村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</si>
  <si>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</si>
  <si>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</si>
  <si>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</si>
  <si>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</si>
  <si>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</si>
  <si>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</si>
  <si>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</si>
  <si>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</si>
  <si>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</si>
  <si>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</si>
  <si>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</si>
  <si>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</si>
  <si>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</si>
  <si>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</si>
  <si>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</si>
  <si>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</si>
  <si>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</si>
  <si>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</si>
  <si>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</si>
  <si>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</si>
  <si>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北川村代替輸送特別会計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</si>
  <si>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</si>
  <si>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</si>
  <si>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</si>
  <si>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</si>
  <si>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</si>
  <si>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</si>
  <si>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</si>
  <si>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</si>
  <si>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</si>
  <si>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</si>
  <si>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</si>
  <si>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</si>
  <si>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</si>
  <si>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北川村国民健康保険特別会計</t>
    <phoneticPr fontId="5"/>
  </si>
  <si>
    <t>北川村後期高齢者医療特別会計</t>
    <phoneticPr fontId="5"/>
  </si>
  <si>
    <t>北川村簡易水道特別会計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</si>
  <si>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</si>
  <si>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</si>
  <si>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</si>
  <si>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</si>
  <si>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</si>
  <si>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</si>
  <si>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</si>
  <si>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</si>
  <si>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</si>
  <si>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</si>
  <si>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</si>
  <si>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</si>
  <si>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</si>
  <si>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</si>
  <si>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</si>
  <si>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</si>
  <si>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</si>
  <si>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</si>
  <si>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</si>
  <si>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</si>
  <si>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</si>
  <si>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</si>
  <si>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</si>
  <si>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</si>
  <si>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</si>
  <si>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</si>
  <si>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</si>
  <si>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</si>
  <si>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</si>
  <si>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</si>
  <si>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</si>
  <si>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</si>
  <si>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</si>
  <si>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</si>
  <si>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</si>
  <si>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</si>
  <si>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</si>
  <si>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</si>
  <si>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</si>
  <si>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</si>
  <si>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</si>
  <si>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</si>
  <si>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</si>
  <si>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</si>
  <si>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</si>
  <si>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</si>
  <si>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</si>
  <si>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</si>
  <si>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</si>
  <si>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</si>
  <si>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</si>
  <si>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</si>
  <si>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</si>
  <si>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</si>
  <si>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</si>
  <si>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</si>
  <si>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</si>
  <si>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</si>
  <si>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</si>
  <si>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北川村簡易水道特別会計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</si>
  <si>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</si>
  <si>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</si>
  <si>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</si>
  <si>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</si>
  <si>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</si>
  <si>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</si>
  <si>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</si>
  <si>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</si>
  <si>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</si>
  <si>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</si>
  <si>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</si>
  <si>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</si>
  <si>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</si>
  <si>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</si>
  <si>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</si>
  <si>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</si>
  <si>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</si>
  <si>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</si>
  <si>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</si>
  <si>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</si>
  <si>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</si>
  <si>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</si>
  <si>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</si>
  <si>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</si>
  <si>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</si>
  <si>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</si>
  <si>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</si>
  <si>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</si>
  <si>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</si>
  <si>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</si>
  <si>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</si>
  <si>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</si>
  <si>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</si>
  <si>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</si>
  <si>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</si>
  <si>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</si>
  <si>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</si>
  <si>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</si>
  <si>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</si>
  <si>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</si>
  <si>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</si>
  <si>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</si>
  <si>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</si>
  <si>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</si>
  <si>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</si>
  <si>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</si>
  <si>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</si>
  <si>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</si>
  <si>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</si>
  <si>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</si>
  <si>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</si>
  <si>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</si>
  <si>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</si>
  <si>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</si>
  <si>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</si>
  <si>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</si>
  <si>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</si>
  <si>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</si>
  <si>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</si>
  <si>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</si>
  <si>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</si>
  <si>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</si>
  <si>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</si>
  <si>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</si>
  <si>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</si>
  <si>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</si>
  <si>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</si>
  <si>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</si>
  <si>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</si>
  <si>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</si>
  <si>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</si>
  <si>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</si>
  <si>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</si>
  <si>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</si>
  <si>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</si>
  <si>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</si>
  <si>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</si>
  <si>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</si>
  <si>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</si>
  <si>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</si>
  <si>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</si>
  <si>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</si>
  <si>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1.91</t>
  </si>
  <si>
    <t>北川村代替輸送特別会計</t>
  </si>
  <si>
    <t>▲ 1.50</t>
  </si>
  <si>
    <t>一般会計</t>
  </si>
  <si>
    <t>北川村国民健康保険特別会計</t>
  </si>
  <si>
    <t>北川村後期高齢者医療特別会計</t>
  </si>
  <si>
    <t>北川村簡易水道特別会計</t>
  </si>
  <si>
    <t>その他会計（赤字）</t>
  </si>
  <si>
    <t>その他会計（黒字）</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</si>
  <si>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</si>
  <si>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</si>
  <si>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t>
    <rPh sb="0" eb="2">
      <t>アキ</t>
    </rPh>
    <rPh sb="2" eb="4">
      <t>コウイキ</t>
    </rPh>
    <rPh sb="4" eb="8">
      <t>シチョウソンケン</t>
    </rPh>
    <rPh sb="8" eb="10">
      <t>ジム</t>
    </rPh>
    <rPh sb="10" eb="12">
      <t>クミアイ</t>
    </rPh>
    <phoneticPr fontId="2"/>
  </si>
  <si>
    <t>中芸広域連合</t>
    <rPh sb="0" eb="1">
      <t>チュウ</t>
    </rPh>
    <rPh sb="1" eb="2">
      <t>ゲイ</t>
    </rPh>
    <rPh sb="2" eb="4">
      <t>コウイキ</t>
    </rPh>
    <rPh sb="4" eb="6">
      <t>レンゴウ</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</si>
  <si>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</si>
  <si>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</si>
  <si>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</si>
  <si>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</si>
  <si>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介護保険事業特別会計</t>
    <rPh sb="0" eb="2">
      <t>カイゴ</t>
    </rPh>
    <rPh sb="2" eb="4">
      <t>ホケン</t>
    </rPh>
    <rPh sb="4" eb="6">
      <t>ジギョウ</t>
    </rPh>
    <rPh sb="6" eb="8">
      <t>トクベツ</t>
    </rPh>
    <rPh sb="8" eb="10">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</si>
  <si>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</si>
  <si>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会館建設事業特別会計</t>
    <rPh sb="0" eb="2">
      <t>カイカン</t>
    </rPh>
    <rPh sb="2" eb="4">
      <t>ケンセツ</t>
    </rPh>
    <rPh sb="4" eb="6">
      <t>ジギョウ</t>
    </rPh>
    <rPh sb="6" eb="8">
      <t>トクベツ</t>
    </rPh>
    <rPh sb="8" eb="10">
      <t>カイケイ</t>
    </rPh>
    <phoneticPr fontId="2"/>
  </si>
  <si>
    <t>特別会計</t>
    <rPh sb="0" eb="2">
      <t>トクベツ</t>
    </rPh>
    <rPh sb="2" eb="4">
      <t>カイケイ</t>
    </rPh>
    <phoneticPr fontId="2"/>
  </si>
  <si>
    <t>（株）きたがわジャルダン</t>
    <rPh sb="1" eb="2">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</si>
</sst>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extLst>
            <c:ext xmlns:c16="http://schemas.microsoft.com/office/drawing/2014/chart" uri="{C3380CC4-5D6E-409C-BE32-E72D297353CC}">
              <c16:uniqueId val="{00000000-ED95-4BA6-9161-43F31AA131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631407</c:v>
                </c:pt>
                <c:pt idx="1">
                  <c:v>557394</c:v>
                </c:pt>
                <c:pt idx="2">
                  <c:v>235606</c:v>
                </c:pt>
                <c:pt idx="3">
                  <c:v>462280</c:v>
                </c:pt>
                <c:pt idx="4">
                  <c:v>363721</c:v>
                </c:pt>
              </c:numCache>
            </c:numRef>
          </c:val>
          <c:smooth val="0"/>
          <c:extLst>
            <c:ext xmlns:c16="http://schemas.microsoft.com/office/drawing/2014/chart" uri="{C3380CC4-5D6E-409C-BE32-E72D297353CC}">
              <c16:uniqueId val="{00000001-ED95-4BA6-9161-43F31AA131F3}"/>
            </c:ext>
          </c:extLst>
        </c:ser>
        <c:dLbls>
          <c:showLegendKey val="0"/>
          <c:showVal val="0"/>
          <c:showCatName val="0"/>
          <c:showSerName val="0"/>
          <c:showPercent val="0"/>
          <c:showBubbleSize val="0"/>
        </c:dLbls>
        <c:marker val="1"/>
        <c:smooth val="0"/>
        <c:axId val="131084672"/>
        <c:axId val="131086208"/>
      </c:lineChart>
      <c:catAx>
        <c:axId val="13108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86208"/>
        <c:crosses val="autoZero"/>
        <c:auto val="1"/>
        <c:lblAlgn val="ctr"/>
        <c:lblOffset val="100"/>
        <c:tickLblSkip val="1"/>
        <c:tickMarkSkip val="1"/>
        <c:noMultiLvlLbl val="0"/>
      </c:catAx>
      <c:valAx>
        <c:axId val="13108620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8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3.75</c:v>
                </c:pt>
                <c:pt idx="1">
                  <c:v>1.94</c:v>
                </c:pt>
                <c:pt idx="2">
                  <c:v>11.48</c:v>
                </c:pt>
                <c:pt idx="3">
                  <c:v>14.94</c:v>
                </c:pt>
                <c:pt idx="4">
                  <c:v>22.01</c:v>
                </c:pt>
              </c:numCache>
            </c:numRef>
          </c:val>
          <c:extLst>
            <c:ext xmlns:c16="http://schemas.microsoft.com/office/drawing/2014/chart" uri="{C3380CC4-5D6E-409C-BE32-E72D297353CC}">
              <c16:uniqueId val="{00000000-5BD3-4C72-881D-E2637307EB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38.61</c:v>
                </c:pt>
                <c:pt idx="1">
                  <c:v>40.97</c:v>
                </c:pt>
                <c:pt idx="2">
                  <c:v>59.86</c:v>
                </c:pt>
                <c:pt idx="3">
                  <c:v>61.3</c:v>
                </c:pt>
                <c:pt idx="4">
                  <c:v>67.31</c:v>
                </c:pt>
              </c:numCache>
            </c:numRef>
          </c:val>
          <c:extLst>
            <c:ext xmlns:c16="http://schemas.microsoft.com/office/drawing/2014/chart" uri="{C3380CC4-5D6E-409C-BE32-E72D297353CC}">
              <c16:uniqueId val="{00000001-5BD3-4C72-881D-E2637307EB19}"/>
            </c:ext>
          </c:extLst>
        </c:ser>
        <c:dLbls>
          <c:showLegendKey val="0"/>
          <c:showVal val="0"/>
          <c:showCatName val="0"/>
          <c:showSerName val="0"/>
          <c:showPercent val="0"/>
          <c:showBubbleSize val="0"/>
        </c:dLbls>
        <c:gapWidth val="250"/>
        <c:overlap val="100"/>
        <c:axId val="132719360"/>
        <c:axId val="13272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37.700000000000003</c:v>
                </c:pt>
                <c:pt idx="1">
                  <c:v>-1.91</c:v>
                </c:pt>
                <c:pt idx="2">
                  <c:v>37.74</c:v>
                </c:pt>
                <c:pt idx="3">
                  <c:v>4.82</c:v>
                </c:pt>
                <c:pt idx="4">
                  <c:v>7.73</c:v>
                </c:pt>
              </c:numCache>
            </c:numRef>
          </c:val>
          <c:smooth val="0"/>
          <c:extLst>
            <c:ext xmlns:c16="http://schemas.microsoft.com/office/drawing/2014/chart" uri="{C3380CC4-5D6E-409C-BE32-E72D297353CC}">
              <c16:uniqueId val="{00000002-5BD3-4C72-881D-E2637307EB19}"/>
            </c:ext>
          </c:extLst>
        </c:ser>
        <c:dLbls>
          <c:showLegendKey val="0"/>
          <c:showVal val="0"/>
          <c:showCatName val="0"/>
          <c:showSerName val="0"/>
          <c:showPercent val="0"/>
          <c:showBubbleSize val="0"/>
        </c:dLbls>
        <c:marker val="1"/>
        <c:smooth val="0"/>
        <c:axId val="132719360"/>
        <c:axId val="132720896"/>
      </c:lineChart>
      <c:catAx>
        <c:axId val="13271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20896"/>
        <c:crosses val="autoZero"/>
        <c:auto val="1"/>
        <c:lblAlgn val="ctr"/>
        <c:lblOffset val="100"/>
        <c:tickLblSkip val="1"/>
        <c:tickMarkSkip val="1"/>
        <c:noMultiLvlLbl val="0"/>
      </c:catAx>
      <c:valAx>
        <c:axId val="13272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1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0.14000000000000001</c:v>
                </c:pt>
                <c:pt idx="2">
                  <c:v>#N/A</c:v>
                </c:pt>
                <c:pt idx="3">
                  <c:v>0.21</c:v>
                </c:pt>
                <c:pt idx="4">
                  <c:v>#N/A</c:v>
                </c:pt>
                <c:pt idx="5">
                  <c:v>0</c:v>
                </c:pt>
                <c:pt idx="6">
                  <c:v>0</c:v>
                </c:pt>
                <c:pt idx="7">
                  <c:v>0</c:v>
                </c:pt>
                <c:pt idx="8">
                  <c:v>0</c:v>
                </c:pt>
                <c:pt idx="9">
                  <c:v>0</c:v>
                </c:pt>
              </c:numCache>
            </c:numRef>
          </c:val>
          <c:extLst>
            <c:ext xmlns:c16="http://schemas.microsoft.com/office/drawing/2014/chart" uri="{C3380CC4-5D6E-409C-BE32-E72D297353CC}">
              <c16:uniqueId val="{00000000-274A-48C1-9029-E263D20BC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4A-48C1-9029-E263D20BC4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4A-48C1-9029-E263D20BC4F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4A-48C1-9029-E263D20BC4F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74A-48C1-9029-E263D20BC4FC}"/>
            </c:ext>
          </c:extLst>
        </c:ser>
        <c:ser>
          <c:idx val="5"/>
          <c:order val="5"/>
          <c:tx>
            <c:strRef>
              <c:f>データシート!$A$32</c:f>
              <c:strCache>
                <c:ptCount val="1"/>
                <c:pt idx="0">
                  <c:v>北川村簡易水道特別会計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74A-48C1-9029-E263D20BC4FC}"/>
            </c:ext>
          </c:extLst>
        </c:ser>
        <c:ser>
          <c:idx val="6"/>
          <c:order val="6"/>
          <c:tx>
            <c:strRef>
              <c:f>データシート!$A$33</c:f>
              <c:strCache>
                <c:ptCount val="1"/>
                <c:pt idx="0">
                  <c:v>北川村後期高齢者医療特別会計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6-274A-48C1-9029-E263D20BC4FC}"/>
            </c:ext>
          </c:extLst>
        </c:ser>
        <c:ser>
          <c:idx val="7"/>
          <c:order val="7"/>
          <c:tx>
            <c:strRef>
              <c:f>データシート!$A$34</c:f>
              <c:strCache>
                <c:ptCount val="1"/>
                <c:pt idx="0">
                  <c:v>北川村国民健康保険特別会計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0.15</c:v>
                </c:pt>
                <c:pt idx="2">
                  <c:v>#N/A</c:v>
                </c:pt>
                <c:pt idx="3">
                  <c:v>0.02</c:v>
                </c:pt>
                <c:pt idx="4">
                  <c:v>#N/A</c:v>
                </c:pt>
                <c:pt idx="5">
                  <c:v>1.21</c:v>
                </c:pt>
                <c:pt idx="6">
                  <c:v>#N/A</c:v>
                </c:pt>
                <c:pt idx="7">
                  <c:v>0.64</c:v>
                </c:pt>
                <c:pt idx="8">
                  <c:v>#N/A</c:v>
                </c:pt>
                <c:pt idx="9">
                  <c:v>0.23</c:v>
                </c:pt>
              </c:numCache>
            </c:numRef>
          </c:val>
          <c:extLst>
            <c:ext xmlns:c16="http://schemas.microsoft.com/office/drawing/2014/chart" uri="{C3380CC4-5D6E-409C-BE32-E72D297353CC}">
              <c16:uniqueId val="{00000007-274A-48C1-9029-E263D20BC4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3.75</c:v>
                </c:pt>
                <c:pt idx="2">
                  <c:v>#N/A</c:v>
                </c:pt>
                <c:pt idx="3">
                  <c:v>1.93</c:v>
                </c:pt>
                <c:pt idx="4">
                  <c:v>#N/A</c:v>
                </c:pt>
                <c:pt idx="5">
                  <c:v>11.48</c:v>
                </c:pt>
                <c:pt idx="6">
                  <c:v>#N/A</c:v>
                </c:pt>
                <c:pt idx="7">
                  <c:v>14.94</c:v>
                </c:pt>
                <c:pt idx="8">
                  <c:v>#N/A</c:v>
                </c:pt>
                <c:pt idx="9">
                  <c:v>25.4</c:v>
                </c:pt>
              </c:numCache>
            </c:numRef>
          </c:val>
          <c:extLst>
            <c:ext xmlns:c16="http://schemas.microsoft.com/office/drawing/2014/chart" uri="{C3380CC4-5D6E-409C-BE32-E72D297353CC}">
              <c16:uniqueId val="{00000008-274A-48C1-9029-E263D20BC4FC}"/>
            </c:ext>
          </c:extLst>
        </c:ser>
        <c:ser>
          <c:idx val="9"/>
          <c:order val="9"/>
          <c:tx>
            <c:strRef>
              <c:f>データシート!$A$36</c:f>
              <c:strCache>
                <c:ptCount val="1"/>
                <c:pt idx="0">
                  <c:v>北川村代替輸送特別会計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1.5</c:v>
                </c:pt>
                <c:pt idx="9">
                  <c:v>#N/A</c:v>
                </c:pt>
              </c:numCache>
            </c:numRef>
          </c:val>
          <c:extLst>
            <c:ext xmlns:c16="http://schemas.microsoft.com/office/drawing/2014/chart" uri="{C3380CC4-5D6E-409C-BE32-E72D297353CC}">
              <c16:uniqueId val="{00000009-274A-48C1-9029-E263D20BC4FC}"/>
            </c:ext>
          </c:extLst>
        </c:ser>
        <c:dLbls>
          <c:showLegendKey val="0"/>
          <c:showVal val="0"/>
          <c:showCatName val="0"/>
          <c:showSerName val="0"/>
          <c:showPercent val="0"/>
          <c:showBubbleSize val="0"/>
        </c:dLbls>
        <c:gapWidth val="150"/>
        <c:overlap val="100"/>
        <c:axId val="134988544"/>
        <c:axId val="134990080"/>
      </c:barChart>
      <c:catAx>
        <c:axId val="13498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90080"/>
        <c:crosses val="autoZero"/>
        <c:auto val="1"/>
        <c:lblAlgn val="ctr"/>
        <c:lblOffset val="100"/>
        <c:tickLblSkip val="1"/>
        <c:tickMarkSkip val="1"/>
        <c:noMultiLvlLbl val="0"/>
      </c:catAx>
      <c:valAx>
        <c:axId val="13499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8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258</c:v>
                </c:pt>
                <c:pt idx="5">
                  <c:v>245</c:v>
                </c:pt>
                <c:pt idx="8">
                  <c:v>185</c:v>
                </c:pt>
                <c:pt idx="11">
                  <c:v>174</c:v>
                </c:pt>
                <c:pt idx="14">
                  <c:v>203</c:v>
                </c:pt>
              </c:numCache>
            </c:numRef>
          </c:val>
          <c:extLst>
            <c:ext xmlns:c16="http://schemas.microsoft.com/office/drawing/2014/chart" uri="{C3380CC4-5D6E-409C-BE32-E72D297353CC}">
              <c16:uniqueId val="{00000000-348A-454F-9FEC-7030D70C58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8A-454F-9FEC-7030D70C58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8A-454F-9FEC-7030D70C58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c:v>
                </c:pt>
                <c:pt idx="3">
                  <c:v>22</c:v>
                </c:pt>
                <c:pt idx="6">
                  <c:v>21</c:v>
                </c:pt>
                <c:pt idx="9">
                  <c:v>21</c:v>
                </c:pt>
                <c:pt idx="12">
                  <c:v>21</c:v>
                </c:pt>
              </c:numCache>
            </c:numRef>
          </c:val>
          <c:extLst>
            <c:ext xmlns:c16="http://schemas.microsoft.com/office/drawing/2014/chart" uri="{C3380CC4-5D6E-409C-BE32-E72D297353CC}">
              <c16:uniqueId val="{00000003-348A-454F-9FEC-7030D70C58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348A-454F-9FEC-7030D70C58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8A-454F-9FEC-7030D70C58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8A-454F-9FEC-7030D70C58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305</c:v>
                </c:pt>
                <c:pt idx="3">
                  <c:v>247</c:v>
                </c:pt>
                <c:pt idx="6">
                  <c:v>152</c:v>
                </c:pt>
                <c:pt idx="9">
                  <c:v>127</c:v>
                </c:pt>
                <c:pt idx="12">
                  <c:v>158</c:v>
                </c:pt>
              </c:numCache>
            </c:numRef>
          </c:val>
          <c:extLst>
            <c:ext xmlns:c16="http://schemas.microsoft.com/office/drawing/2014/chart" uri="{C3380CC4-5D6E-409C-BE32-E72D297353CC}">
              <c16:uniqueId val="{00000007-348A-454F-9FEC-7030D70C5829}"/>
            </c:ext>
          </c:extLst>
        </c:ser>
        <c:dLbls>
          <c:showLegendKey val="0"/>
          <c:showVal val="0"/>
          <c:showCatName val="0"/>
          <c:showSerName val="0"/>
          <c:showPercent val="0"/>
          <c:showBubbleSize val="0"/>
        </c:dLbls>
        <c:gapWidth val="100"/>
        <c:overlap val="100"/>
        <c:axId val="135234304"/>
        <c:axId val="13523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79</c:v>
                </c:pt>
                <c:pt idx="2">
                  <c:v>#N/A</c:v>
                </c:pt>
                <c:pt idx="3">
                  <c:v>#N/A</c:v>
                </c:pt>
                <c:pt idx="4">
                  <c:v>25</c:v>
                </c:pt>
                <c:pt idx="5">
                  <c:v>#N/A</c:v>
                </c:pt>
                <c:pt idx="6">
                  <c:v>#N/A</c:v>
                </c:pt>
                <c:pt idx="7">
                  <c:v>-11</c:v>
                </c:pt>
                <c:pt idx="8">
                  <c:v>#N/A</c:v>
                </c:pt>
                <c:pt idx="9">
                  <c:v>#N/A</c:v>
                </c:pt>
                <c:pt idx="10">
                  <c:v>-25</c:v>
                </c:pt>
                <c:pt idx="11">
                  <c:v>#N/A</c:v>
                </c:pt>
                <c:pt idx="12">
                  <c:v>#N/A</c:v>
                </c:pt>
                <c:pt idx="13">
                  <c:v>-23</c:v>
                </c:pt>
                <c:pt idx="14">
                  <c:v>#N/A</c:v>
                </c:pt>
              </c:numCache>
            </c:numRef>
          </c:val>
          <c:smooth val="0"/>
          <c:extLst>
            <c:ext xmlns:c16="http://schemas.microsoft.com/office/drawing/2014/chart" uri="{C3380CC4-5D6E-409C-BE32-E72D297353CC}">
              <c16:uniqueId val="{00000008-348A-454F-9FEC-7030D70C5829}"/>
            </c:ext>
          </c:extLst>
        </c:ser>
        <c:dLbls>
          <c:showLegendKey val="0"/>
          <c:showVal val="0"/>
          <c:showCatName val="0"/>
          <c:showSerName val="0"/>
          <c:showPercent val="0"/>
          <c:showBubbleSize val="0"/>
        </c:dLbls>
        <c:marker val="1"/>
        <c:smooth val="0"/>
        <c:axId val="135234304"/>
        <c:axId val="135235840"/>
      </c:lineChart>
      <c:catAx>
        <c:axId val="13523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35840"/>
        <c:crosses val="autoZero"/>
        <c:auto val="1"/>
        <c:lblAlgn val="ctr"/>
        <c:lblOffset val="100"/>
        <c:tickLblSkip val="1"/>
        <c:tickMarkSkip val="1"/>
        <c:noMultiLvlLbl val="0"/>
      </c:catAx>
      <c:valAx>
        <c:axId val="13523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3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1954</c:v>
                </c:pt>
                <c:pt idx="5">
                  <c:v>1835</c:v>
                </c:pt>
                <c:pt idx="8">
                  <c:v>1874</c:v>
                </c:pt>
                <c:pt idx="11">
                  <c:v>1875</c:v>
                </c:pt>
                <c:pt idx="14">
                  <c:v>1863</c:v>
                </c:pt>
              </c:numCache>
            </c:numRef>
          </c:val>
          <c:extLst>
            <c:ext xmlns:c16="http://schemas.microsoft.com/office/drawing/2014/chart" uri="{C3380CC4-5D6E-409C-BE32-E72D297353CC}">
              <c16:uniqueId val="{00000000-9559-4394-A23F-2B28BEEA34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559-4394-A23F-2B28BEEA34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1666</c:v>
                </c:pt>
                <c:pt idx="5">
                  <c:v>1716</c:v>
                </c:pt>
                <c:pt idx="8">
                  <c:v>2009</c:v>
                </c:pt>
                <c:pt idx="11">
                  <c:v>2385</c:v>
                </c:pt>
                <c:pt idx="14">
                  <c:v>2534</c:v>
                </c:pt>
              </c:numCache>
            </c:numRef>
          </c:val>
          <c:extLst>
            <c:ext xmlns:c16="http://schemas.microsoft.com/office/drawing/2014/chart" uri="{C3380CC4-5D6E-409C-BE32-E72D297353CC}">
              <c16:uniqueId val="{00000002-9559-4394-A23F-2B28BEEA34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59-4394-A23F-2B28BEEA34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59-4394-A23F-2B28BEEA34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59-4394-A23F-2B28BEEA34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423</c:v>
                </c:pt>
                <c:pt idx="3">
                  <c:v>406</c:v>
                </c:pt>
                <c:pt idx="6">
                  <c:v>410</c:v>
                </c:pt>
                <c:pt idx="9">
                  <c:v>384</c:v>
                </c:pt>
                <c:pt idx="12">
                  <c:v>352</c:v>
                </c:pt>
              </c:numCache>
            </c:numRef>
          </c:val>
          <c:extLst>
            <c:ext xmlns:c16="http://schemas.microsoft.com/office/drawing/2014/chart" uri="{C3380CC4-5D6E-409C-BE32-E72D297353CC}">
              <c16:uniqueId val="{00000006-9559-4394-A23F-2B28BEEA34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182</c:v>
                </c:pt>
                <c:pt idx="3">
                  <c:v>163</c:v>
                </c:pt>
                <c:pt idx="6">
                  <c:v>145</c:v>
                </c:pt>
                <c:pt idx="9">
                  <c:v>126</c:v>
                </c:pt>
                <c:pt idx="12">
                  <c:v>107</c:v>
                </c:pt>
              </c:numCache>
            </c:numRef>
          </c:val>
          <c:extLst>
            <c:ext xmlns:c16="http://schemas.microsoft.com/office/drawing/2014/chart" uri="{C3380CC4-5D6E-409C-BE32-E72D297353CC}">
              <c16:uniqueId val="{00000007-9559-4394-A23F-2B28BEEA34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c:v>
                </c:pt>
                <c:pt idx="3">
                  <c:v>3</c:v>
                </c:pt>
                <c:pt idx="6">
                  <c:v>3</c:v>
                </c:pt>
                <c:pt idx="9">
                  <c:v>3</c:v>
                </c:pt>
                <c:pt idx="12">
                  <c:v>2</c:v>
                </c:pt>
              </c:numCache>
            </c:numRef>
          </c:val>
          <c:extLst>
            <c:ext xmlns:c16="http://schemas.microsoft.com/office/drawing/2014/chart" uri="{C3380CC4-5D6E-409C-BE32-E72D297353CC}">
              <c16:uniqueId val="{00000008-9559-4394-A23F-2B28BEEA34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59-4394-A23F-2B28BEEA34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1385</c:v>
                </c:pt>
                <c:pt idx="3">
                  <c:v>1255</c:v>
                </c:pt>
                <c:pt idx="6">
                  <c:v>1165</c:v>
                </c:pt>
                <c:pt idx="9">
                  <c:v>1241</c:v>
                </c:pt>
                <c:pt idx="12">
                  <c:v>1235</c:v>
                </c:pt>
              </c:numCache>
            </c:numRef>
          </c:val>
          <c:extLst>
            <c:ext xmlns:c16="http://schemas.microsoft.com/office/drawing/2014/chart" uri="{C3380CC4-5D6E-409C-BE32-E72D297353CC}">
              <c16:uniqueId val="{0000000A-9559-4394-A23F-2B28BEEA34D3}"/>
            </c:ext>
          </c:extLst>
        </c:ser>
        <c:dLbls>
          <c:showLegendKey val="0"/>
          <c:showVal val="0"/>
          <c:showCatName val="0"/>
          <c:showSerName val="0"/>
          <c:showPercent val="0"/>
          <c:showBubbleSize val="0"/>
        </c:dLbls>
        <c:gapWidth val="100"/>
        <c:overlap val="100"/>
        <c:axId val="132811392"/>
        <c:axId val="13282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59-4394-A23F-2B28BEEA34D3}"/>
            </c:ext>
          </c:extLst>
        </c:ser>
        <c:dLbls>
          <c:showLegendKey val="0"/>
          <c:showVal val="0"/>
          <c:showCatName val="0"/>
          <c:showSerName val="0"/>
          <c:showPercent val="0"/>
          <c:showBubbleSize val="0"/>
        </c:dLbls>
        <c:marker val="1"/>
        <c:smooth val="0"/>
        <c:axId val="132811392"/>
        <c:axId val="132821376"/>
      </c:lineChart>
      <c:catAx>
        <c:axId val="1328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821376"/>
        <c:crosses val="autoZero"/>
        <c:auto val="1"/>
        <c:lblAlgn val="ctr"/>
        <c:lblOffset val="100"/>
        <c:tickLblSkip val="1"/>
        <c:tickMarkSkip val="1"/>
        <c:noMultiLvlLbl val="0"/>
      </c:catAx>
      <c:valAx>
        <c:axId val="13282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1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1,400
1,395
196.73
2,489,184
2,107,467
268,044
1,217,560
1,235,029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類似団体平均と同等の</a:t>
          </a:r>
          <a:r>
            <a:rPr kumimoji="1" lang="en-US" altLang="ja-JP" sz="1300">
              <a:latin typeface="ＭＳ Ｐゴシック"/>
            </a:rPr>
            <a:t>0.16</a:t>
          </a:r>
          <a:r>
            <a:rPr kumimoji="1" lang="ja-JP" altLang="en-US" sz="1300">
              <a:latin typeface="ＭＳ Ｐゴシック"/>
            </a:rPr>
            <a:t>であるが、全国平均及び県平均を大きく下回っている。（全国平均△</a:t>
          </a:r>
          <a:r>
            <a:rPr kumimoji="1" lang="en-US" altLang="ja-JP" sz="1300">
              <a:latin typeface="ＭＳ Ｐゴシック"/>
            </a:rPr>
            <a:t>0.33</a:t>
          </a:r>
          <a:r>
            <a:rPr kumimoji="1" lang="ja-JP" altLang="en-US" sz="1300">
              <a:latin typeface="ＭＳ Ｐゴシック"/>
            </a:rPr>
            <a:t>、県平均△</a:t>
          </a:r>
          <a:r>
            <a:rPr kumimoji="1" lang="en-US" altLang="ja-JP" sz="1300">
              <a:latin typeface="ＭＳ Ｐゴシック"/>
            </a:rPr>
            <a:t>0.07</a:t>
          </a:r>
          <a:r>
            <a:rPr kumimoji="1" lang="ja-JP" altLang="en-US" sz="1300">
              <a:latin typeface="ＭＳ Ｐゴシック"/>
            </a:rPr>
            <a:t>）税収に大きな変動はないが、近年の普通交付税の増加に伴い指数が減少傾向に</a:t>
          </a:r>
          <a:r>
            <a:rPr kumimoji="1" lang="ja-JP" altLang="en-US" sz="1300">
              <a:solidFill>
                <a:sysClr val="windowText" lastClr="000000"/>
              </a:solidFill>
              <a:latin typeface="ＭＳ Ｐゴシック"/>
            </a:rPr>
            <a:t>ある。</a:t>
          </a:r>
          <a:endParaRPr kumimoji="1" lang="en-US" altLang="ja-JP" sz="1300">
            <a:solidFill>
              <a:sysClr val="windowText" lastClr="000000"/>
            </a:solidFill>
            <a:latin typeface="ＭＳ Ｐゴシック"/>
          </a:endParaRPr>
        </a:p>
        <a:p>
          <a:r>
            <a:rPr kumimoji="1" lang="ja-JP" altLang="en-US" sz="1300">
              <a:latin typeface="ＭＳ Ｐゴシック"/>
            </a:rPr>
            <a:t>　しかしながら、今後の景気の動向による交付税の減、税法改正（固定資産税（償却資産））により、税収が減少することも考えられる。</a:t>
          </a:r>
          <a:endParaRPr kumimoji="1" lang="en-US" altLang="ja-JP" sz="1300">
            <a:latin typeface="ＭＳ Ｐゴシック"/>
          </a:endParaRPr>
        </a:p>
        <a:p>
          <a:r>
            <a:rPr kumimoji="1" lang="ja-JP" altLang="en-US" sz="1300">
              <a:latin typeface="ＭＳ Ｐゴシック"/>
            </a:rPr>
            <a:t>　人口減少や高齢化、脆弱な産業構造により財政基盤が弱いことから、歳出の見直しや、税の徴収を維持することで歳入確保に努める。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任意の繰上償還や起債の新規発行抑制及び行財政改革の推進により、財政状況が改善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ja-JP" altLang="en-US" sz="1300">
              <a:latin typeface="ＭＳ Ｐゴシック"/>
            </a:rPr>
            <a:t>されつつあったが、人件費の増（給与減額措置の解消や職員の復職等）や大型事業に要した起債の償還開始に伴う公債の増により、昨年度と比較すると９．６ポイント上昇している。</a:t>
          </a:r>
          <a:endParaRPr kumimoji="1" lang="en-US" altLang="ja-JP" sz="1300">
            <a:latin typeface="ＭＳ Ｐゴシック"/>
          </a:endParaRPr>
        </a:p>
        <a:p>
          <a:r>
            <a:rPr kumimoji="1" lang="ja-JP" altLang="en-US" sz="1300">
              <a:latin typeface="ＭＳ Ｐゴシック"/>
            </a:rPr>
            <a:t>　普通交付税は、今後別枠加算の廃止等、削減が予想される。公債費についても、今後観光施設の大規模改修等を控えているため、増加していく見込みである。</a:t>
          </a:r>
          <a:endParaRPr kumimoji="1" lang="en-US" altLang="ja-JP" sz="1300">
            <a:latin typeface="ＭＳ Ｐゴシック"/>
          </a:endParaRPr>
        </a:p>
        <a:p>
          <a:r>
            <a:rPr kumimoji="1" lang="ja-JP" altLang="en-US" sz="1300">
              <a:latin typeface="ＭＳ Ｐゴシック"/>
            </a:rPr>
            <a:t>　今後も、引き続き財政の健全化に向けて取り組む必要がある。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61</xdr:row>
      <xdr:rowOff>40096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167620"/>
          <a:ext cx="8382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59</xdr:row>
      <xdr:rowOff>52070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11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3810</xdr:rowOff>
    </xdr:from>
    <xdr:to>
      <xdr:col>4</xdr:col>
      <xdr:colOff>482600</xdr:colOff>
      <xdr:row>61</xdr:row>
      <xdr:rowOff>167640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11936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6531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260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160746</xdr:rowOff>
    </xdr:from>
    <xdr:to>
      <xdr:col>7</xdr:col>
      <xdr:colOff>203200</xdr:colOff>
      <xdr:row>61</xdr:row>
      <xdr:rowOff>90896</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5823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1270</xdr:rowOff>
    </xdr:from>
    <xdr:to>
      <xdr:col>6</xdr:col>
      <xdr:colOff>50800</xdr:colOff>
      <xdr:row>59</xdr:row>
      <xdr:rowOff>102870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113047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124460</xdr:rowOff>
    </xdr:from>
    <xdr:to>
      <xdr:col>4</xdr:col>
      <xdr:colOff>533400</xdr:colOff>
      <xdr:row>59</xdr:row>
      <xdr:rowOff>54610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64787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42108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[522,038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142,085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人件費については、給与減額措置が解消されたことや昇格・復職等に伴い増額（＋</a:t>
          </a:r>
          <a:r>
            <a:rPr kumimoji="1" lang="en-US" altLang="ja-JP" sz="1300">
              <a:latin typeface="ＭＳ Ｐゴシック"/>
            </a:rPr>
            <a:t>26,006</a:t>
          </a:r>
          <a:r>
            <a:rPr kumimoji="1" lang="ja-JP" altLang="en-US" sz="1300">
              <a:latin typeface="ＭＳ Ｐゴシック"/>
            </a:rPr>
            <a:t>千円）している。</a:t>
          </a:r>
          <a:endParaRPr kumimoji="1" lang="en-US" altLang="ja-JP" sz="1300">
            <a:latin typeface="ＭＳ Ｐゴシック"/>
          </a:endParaRPr>
        </a:p>
        <a:p>
          <a:r>
            <a:rPr kumimoji="1" lang="ja-JP" altLang="en-US" sz="1300">
              <a:latin typeface="ＭＳ Ｐゴシック"/>
            </a:rPr>
            <a:t>　物件費については、前年度よりは減額（△</a:t>
          </a:r>
          <a:r>
            <a:rPr kumimoji="1" lang="en-US" altLang="ja-JP" sz="1300">
              <a:latin typeface="ＭＳ Ｐゴシック"/>
            </a:rPr>
            <a:t>17,877</a:t>
          </a:r>
          <a:r>
            <a:rPr kumimoji="1" lang="ja-JP" altLang="en-US" sz="1300">
              <a:latin typeface="ＭＳ Ｐゴシック"/>
            </a:rPr>
            <a:t>千円）となったものの、地籍調査の事業規模が大きいこと等により、類似団体を上回っている（＋</a:t>
          </a:r>
          <a:r>
            <a:rPr kumimoji="1" lang="en-US" altLang="ja-JP" sz="1300">
              <a:latin typeface="ＭＳ Ｐゴシック"/>
            </a:rPr>
            <a:t>141,162</a:t>
          </a:r>
          <a:r>
            <a:rPr kumimoji="1" lang="ja-JP" altLang="en-US" sz="1300">
              <a:latin typeface="ＭＳ Ｐゴシック"/>
            </a:rPr>
            <a:t>円）。</a:t>
          </a:r>
          <a:endParaRPr kumimoji="1" lang="en-US" altLang="ja-JP" sz="1300">
            <a:latin typeface="ＭＳ Ｐゴシック"/>
          </a:endParaRPr>
        </a:p>
        <a:p>
          <a:r>
            <a:rPr kumimoji="1" lang="ja-JP" altLang="en-US" sz="1300">
              <a:latin typeface="ＭＳ Ｐゴシック"/>
            </a:rPr>
            <a:t>　これまでの行財政改革を推進し、今後も歳出削減に取り組んでいく。</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86596</xdr:rowOff>
    </xdr:from>
    <xdr:to>
      <xdr:col>7</xdr:col>
      <xdr:colOff>152400</xdr:colOff>
      <xdr:row>84</xdr:row>
      <xdr:rowOff>98687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88396"/>
          <a:ext cx="8382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33995</xdr:rowOff>
    </xdr:from>
    <xdr:to>
      <xdr:col>6</xdr:col>
      <xdr:colOff>0</xdr:colOff>
      <xdr:row>84</xdr:row>
      <xdr:rowOff>86596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35795"/>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33995</xdr:rowOff>
    </xdr:from>
    <xdr:to>
      <xdr:col>4</xdr:col>
      <xdr:colOff>482600</xdr:colOff>
      <xdr:row>85</xdr:row>
      <xdr:rowOff>44083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35795"/>
          <a:ext cx="889000" cy="18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24668</xdr:rowOff>
    </xdr:from>
    <xdr:to>
      <xdr:col>3</xdr:col>
      <xdr:colOff>279400</xdr:colOff>
      <xdr:row>85</xdr:row>
      <xdr:rowOff>44083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26468"/>
          <a:ext cx="889000" cy="19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47887</xdr:rowOff>
    </xdr:from>
    <xdr:to>
      <xdr:col>7</xdr:col>
      <xdr:colOff>203200</xdr:colOff>
      <xdr:row>84</xdr:row>
      <xdr:rowOff>149487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902200" y="144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19964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522,038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35796</xdr:rowOff>
    </xdr:from>
    <xdr:to>
      <xdr:col>6</xdr:col>
      <xdr:colOff>50800</xdr:colOff>
      <xdr:row>84</xdr:row>
      <xdr:rowOff>137396</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064000" y="144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122173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23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513,018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154645</xdr:rowOff>
    </xdr:from>
    <xdr:to>
      <xdr:col>4</xdr:col>
      <xdr:colOff>533400</xdr:colOff>
      <xdr:row>84</xdr:row>
      <xdr:rowOff>84795</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3175000" y="143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69572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7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473,780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164733</xdr:rowOff>
    </xdr:from>
    <xdr:to>
      <xdr:col>3</xdr:col>
      <xdr:colOff>330200</xdr:colOff>
      <xdr:row>85</xdr:row>
      <xdr:rowOff>94883</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2286000" y="145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79660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5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609,200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145318</xdr:rowOff>
    </xdr:from>
    <xdr:to>
      <xdr:col>2</xdr:col>
      <xdr:colOff>127000</xdr:colOff>
      <xdr:row>84</xdr:row>
      <xdr:rowOff>75468</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1397000" y="143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60245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6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類似団体とほぼ同水準（＋</a:t>
          </a:r>
          <a:r>
            <a:rPr kumimoji="1" lang="en-US" altLang="ja-JP" sz="1300">
              <a:latin typeface="ＭＳ Ｐゴシック"/>
            </a:rPr>
            <a:t>0.6</a:t>
          </a:r>
          <a:r>
            <a:rPr kumimoji="1" lang="ja-JP" altLang="en-US" sz="1300">
              <a:latin typeface="ＭＳ Ｐゴシック"/>
            </a:rPr>
            <a:t>）で推移しており、今後も給与の適正化に努める。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86</xdr:row>
      <xdr:rowOff>97579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30213"/>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88</xdr:row>
      <xdr:rowOff>44238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2279"/>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44238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27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49318</xdr:rowOff>
    </xdr:from>
    <xdr:to>
      <xdr:col>21</xdr:col>
      <xdr:colOff>0</xdr:colOff>
      <xdr:row>88</xdr:row>
      <xdr:rowOff>40216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4018"/>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164888</xdr:rowOff>
    </xdr:from>
    <xdr:to>
      <xdr:col>22</xdr:col>
      <xdr:colOff>254000</xdr:colOff>
      <xdr:row>88</xdr:row>
      <xdr:rowOff>95038</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5240000" y="150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79815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169968</xdr:rowOff>
    </xdr:from>
    <xdr:to>
      <xdr:col>19</xdr:col>
      <xdr:colOff>533400</xdr:colOff>
      <xdr:row>86</xdr:row>
      <xdr:rowOff>100118</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3462000" y="14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84895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2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集中改革プランに基づき職員数の削減に努めたが、類似団体の中でも人口規模が小さく数値は高い状況にある。</a:t>
          </a:r>
          <a:endParaRPr kumimoji="1" lang="en-US" altLang="ja-JP" sz="1300">
            <a:latin typeface="ＭＳ Ｐゴシック"/>
          </a:endParaRPr>
        </a:p>
        <a:p>
          <a:r>
            <a:rPr kumimoji="1" lang="ja-JP" altLang="en-US" sz="1300">
              <a:latin typeface="ＭＳ Ｐゴシック"/>
            </a:rPr>
            <a:t>　様々な異なる条件から類似団体と単純比較はできないが、必要な行政サービス提供のさびわけや業務の効率化を行い、適正な定員管理に努める。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107671</xdr:rowOff>
    </xdr:from>
    <xdr:to>
      <xdr:col>24</xdr:col>
      <xdr:colOff>558800</xdr:colOff>
      <xdr:row>62</xdr:row>
      <xdr:rowOff>113462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737571"/>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84747</xdr:rowOff>
    </xdr:from>
    <xdr:to>
      <xdr:col>23</xdr:col>
      <xdr:colOff>406400</xdr:colOff>
      <xdr:row>62</xdr:row>
      <xdr:rowOff>107671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714647"/>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81128</xdr:rowOff>
    </xdr:from>
    <xdr:to>
      <xdr:col>22</xdr:col>
      <xdr:colOff>203200</xdr:colOff>
      <xdr:row>62</xdr:row>
      <xdr:rowOff>84747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71102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70028</xdr:rowOff>
    </xdr:from>
    <xdr:to>
      <xdr:col>21</xdr:col>
      <xdr:colOff>0</xdr:colOff>
      <xdr:row>62</xdr:row>
      <xdr:rowOff>81128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699928"/>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62662</xdr:rowOff>
    </xdr:from>
    <xdr:to>
      <xdr:col>24</xdr:col>
      <xdr:colOff>609600</xdr:colOff>
      <xdr:row>62</xdr:row>
      <xdr:rowOff>164262</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6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34739</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6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56871</xdr:rowOff>
    </xdr:from>
    <xdr:to>
      <xdr:col>23</xdr:col>
      <xdr:colOff>457200</xdr:colOff>
      <xdr:row>62</xdr:row>
      <xdr:rowOff>158471</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143248</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77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33947</xdr:rowOff>
    </xdr:from>
    <xdr:to>
      <xdr:col>22</xdr:col>
      <xdr:colOff>254000</xdr:colOff>
      <xdr:row>62</xdr:row>
      <xdr:rowOff>135547</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120324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75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30328</xdr:rowOff>
    </xdr:from>
    <xdr:to>
      <xdr:col>21</xdr:col>
      <xdr:colOff>50800</xdr:colOff>
      <xdr:row>62</xdr:row>
      <xdr:rowOff>131928</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116705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74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19228</xdr:rowOff>
    </xdr:from>
    <xdr:to>
      <xdr:col>19</xdr:col>
      <xdr:colOff>533400</xdr:colOff>
      <xdr:row>62</xdr:row>
      <xdr:rowOff>120828</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6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105605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73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任意繰上償還に取り組んでいることにより減少傾向（５ヶ年で△</a:t>
          </a:r>
          <a:r>
            <a:rPr kumimoji="1" lang="en-US" altLang="ja-JP" sz="1300">
              <a:latin typeface="ＭＳ Ｐゴシック"/>
            </a:rPr>
            <a:t>11.4</a:t>
          </a:r>
          <a:r>
            <a:rPr kumimoji="1" lang="ja-JP" altLang="en-US" sz="1300">
              <a:latin typeface="ＭＳ Ｐゴシック"/>
            </a:rPr>
            <a:t>）にあるが、今しばらくは現状の数値で推移していくと思われる。</a:t>
          </a:r>
          <a:endParaRPr kumimoji="1" lang="en-US" altLang="ja-JP" sz="1300">
            <a:latin typeface="ＭＳ Ｐゴシック"/>
          </a:endParaRPr>
        </a:p>
        <a:p>
          <a:r>
            <a:rPr kumimoji="1" lang="ja-JP" altLang="en-US" sz="1300">
              <a:latin typeface="ＭＳ Ｐゴシック"/>
            </a:rPr>
            <a:t>　しかし、観光施設の大規模改修や簡易水道施設の耐震化など多額の経費を要する事業が予定されていることや、情報通信基盤整備事業の償還開始等があり、今後も財政状況、将来負担を勘案しながら取り組む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39</xdr:row>
      <xdr:rowOff>47498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568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40</xdr:row>
      <xdr:rowOff>30480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73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41</xdr:row>
      <xdr:rowOff>32766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884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42</xdr:row>
      <xdr:rowOff>6096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622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90932</xdr:rowOff>
    </xdr:from>
    <xdr:to>
      <xdr:col>24</xdr:col>
      <xdr:colOff>609600</xdr:colOff>
      <xdr:row>39</xdr:row>
      <xdr:rowOff>21082</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107459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起債任意繰上償還による地方債残高の減少（△</a:t>
          </a:r>
          <a:r>
            <a:rPr kumimoji="1" lang="en-US" altLang="ja-JP" sz="1300">
              <a:latin typeface="ＭＳ Ｐゴシック"/>
            </a:rPr>
            <a:t>5,944</a:t>
          </a:r>
          <a:r>
            <a:rPr kumimoji="1" lang="ja-JP" altLang="en-US" sz="1300">
              <a:latin typeface="ＭＳ Ｐゴシック"/>
            </a:rPr>
            <a:t>千円）や充当可能基金の増加（＋</a:t>
          </a:r>
          <a:r>
            <a:rPr kumimoji="1" lang="en-US" altLang="ja-JP" sz="1300">
              <a:latin typeface="ＭＳ Ｐゴシック"/>
            </a:rPr>
            <a:t>71,685</a:t>
          </a:r>
          <a:r>
            <a:rPr kumimoji="1" lang="ja-JP" altLang="en-US" sz="1300">
              <a:latin typeface="ＭＳ Ｐゴシック"/>
            </a:rPr>
            <a:t>千円）により、比率は健全な数値（</a:t>
          </a:r>
          <a:r>
            <a:rPr kumimoji="1" lang="en-US" altLang="ja-JP" sz="1300">
              <a:latin typeface="ＭＳ Ｐゴシック"/>
            </a:rPr>
            <a:t>0.0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今後も行財政改革を推進し、将来負担を軽減するよう事業等の総点検を行い、財政の健全化を図る。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高知県北川村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1,400
1,395
196.73
2,489,184
2,107,467
268,044
1,217,560
1,235,029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a:extLst>
            <a:ext uri="{FF2B5EF4-FFF2-40B4-BE49-F238E27FC236}">
              <a16:creationId xmlns:a16="http://schemas.microsoft.com/office/drawing/2014/main" id="{00000000-0008-0000-0400-00002A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早期退職者と新規採用職員の給与差や給与削減措置の影響により、減少していたが、減額措置が解消されたことや昇格・復職等により昨年度より増加（＋</a:t>
          </a:r>
          <a:r>
            <a:rPr kumimoji="1" lang="en-US" altLang="ja-JP" sz="1300" baseline="0">
              <a:latin typeface="ＭＳ Ｐゴシック"/>
            </a:rPr>
            <a:t>3.7</a:t>
          </a:r>
          <a:r>
            <a:rPr kumimoji="1" lang="ja-JP" altLang="en-US" sz="1300" baseline="0">
              <a:latin typeface="ＭＳ Ｐゴシック"/>
            </a:rPr>
            <a:t>）している。今後も適正な定員管理等に努める。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157480</xdr:rowOff>
    </xdr:from>
    <xdr:to>
      <xdr:col>7</xdr:col>
      <xdr:colOff>15875</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82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157480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15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54610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315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36</xdr:row>
      <xdr:rowOff>54610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63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106680</xdr:rowOff>
    </xdr:from>
    <xdr:to>
      <xdr:col>5</xdr:col>
      <xdr:colOff>600075</xdr:colOff>
      <xdr:row>36</xdr:row>
      <xdr:rowOff>36830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21607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xdr:rowOff>
    </xdr:from>
    <xdr:to>
      <xdr:col>3</xdr:col>
      <xdr:colOff>193675</xdr:colOff>
      <xdr:row>36</xdr:row>
      <xdr:rowOff>105410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昨年度より減少（△</a:t>
          </a:r>
          <a:r>
            <a:rPr kumimoji="1" lang="en-US" altLang="ja-JP" sz="1300">
              <a:latin typeface="ＭＳ Ｐゴシック"/>
            </a:rPr>
            <a:t>0.3</a:t>
          </a:r>
          <a:r>
            <a:rPr kumimoji="1" lang="ja-JP" altLang="en-US" sz="1300">
              <a:latin typeface="ＭＳ Ｐゴシック"/>
            </a:rPr>
            <a:t>）したものの、地籍調査の事業規模が大きいこと等により、物件費の割合が高くなっている。</a:t>
          </a:r>
          <a:endParaRPr kumimoji="1" lang="en-US" altLang="ja-JP" sz="1300">
            <a:latin typeface="ＭＳ Ｐゴシック"/>
          </a:endParaRPr>
        </a:p>
        <a:p>
          <a:r>
            <a:rPr kumimoji="1" lang="ja-JP" altLang="en-US" sz="1300">
              <a:latin typeface="ＭＳ Ｐゴシック"/>
            </a:rPr>
            <a:t>　今後は、適正な事業規模により経費削減に向けて取り組んでいく必要がある。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16</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73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7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8890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2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各事業の対象者の減等により、類似団体より低い数値（△</a:t>
          </a:r>
          <a:r>
            <a:rPr kumimoji="1" lang="en-US" altLang="ja-JP" sz="1300">
              <a:latin typeface="ＭＳ Ｐゴシック"/>
            </a:rPr>
            <a:t>1.0</a:t>
          </a:r>
          <a:r>
            <a:rPr kumimoji="1" lang="ja-JP" altLang="en-US" sz="1300">
              <a:latin typeface="ＭＳ Ｐゴシック"/>
            </a:rPr>
            <a:t>）で推移している。</a:t>
          </a:r>
          <a:endParaRPr kumimoji="1" lang="en-US" altLang="ja-JP" sz="1300">
            <a:latin typeface="ＭＳ Ｐゴシック"/>
          </a:endParaRPr>
        </a:p>
        <a:p>
          <a:r>
            <a:rPr kumimoji="1" lang="ja-JP" altLang="en-US" sz="1300">
              <a:latin typeface="ＭＳ Ｐゴシック"/>
            </a:rPr>
            <a:t>　今後も大きな増減はないと見込まれる。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数値は類似団体を大幅に下回っており（△</a:t>
          </a:r>
          <a:r>
            <a:rPr kumimoji="1" lang="en-US" altLang="ja-JP" sz="1300">
              <a:latin typeface="ＭＳ Ｐゴシック"/>
            </a:rPr>
            <a:t>5.6</a:t>
          </a:r>
          <a:r>
            <a:rPr kumimoji="1" lang="ja-JP" altLang="en-US" sz="1300">
              <a:latin typeface="ＭＳ Ｐゴシック"/>
            </a:rPr>
            <a:t>）、今後も大幅な増額はないと見込まれる。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131572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624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62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113284</xdr:rowOff>
    </xdr:from>
    <xdr:to>
      <xdr:col>21</xdr:col>
      <xdr:colOff>361950</xdr:colOff>
      <xdr:row>54</xdr:row>
      <xdr:rowOff>131572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71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131572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85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80772</xdr:rowOff>
    </xdr:from>
    <xdr:to>
      <xdr:col>24</xdr:col>
      <xdr:colOff>82550</xdr:colOff>
      <xdr:row>55</xdr:row>
      <xdr:rowOff>10922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160799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62484</xdr:rowOff>
    </xdr:from>
    <xdr:to>
      <xdr:col>21</xdr:col>
      <xdr:colOff>412750</xdr:colOff>
      <xdr:row>54</xdr:row>
      <xdr:rowOff>164084</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2811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80772</xdr:rowOff>
    </xdr:from>
    <xdr:to>
      <xdr:col>20</xdr:col>
      <xdr:colOff>209550</xdr:colOff>
      <xdr:row>55</xdr:row>
      <xdr:rowOff>10922</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21099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福祉行政や清掃・し尿処理・火葬場・消防等を一部事務組合で行っているため、大きな削減は難しいと思われる。デジタル無線設備や救急車購入等に伴う広域連合への負担金等が大幅に増額（＋</a:t>
          </a:r>
          <a:r>
            <a:rPr kumimoji="1" lang="en-US" altLang="ja-JP" sz="1300">
              <a:latin typeface="ＭＳ Ｐゴシック"/>
            </a:rPr>
            <a:t>37,271</a:t>
          </a:r>
          <a:r>
            <a:rPr kumimoji="1" lang="ja-JP" altLang="en-US" sz="1300">
              <a:latin typeface="ＭＳ Ｐゴシック"/>
            </a:rPr>
            <a:t>千円）したことにより、補助費の割合が更に大きくなっている（＋</a:t>
          </a:r>
          <a:r>
            <a:rPr kumimoji="1" lang="en-US" altLang="ja-JP" sz="1300">
              <a:latin typeface="ＭＳ Ｐゴシック"/>
            </a:rPr>
            <a:t>2.1</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今後も、業務の効率化やコスト削減について、構成団体と協力しながら、少しでも補助費削減に取り組んでいく必要がある。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165862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135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起債任意繰上償還に積極的に取り組んできており、数値は改善傾向にある（５ヶ年で△</a:t>
          </a:r>
          <a:r>
            <a:rPr kumimoji="1" lang="en-US" altLang="ja-JP" sz="1300">
              <a:latin typeface="ＭＳ Ｐゴシック"/>
            </a:rPr>
            <a:t>12.4</a:t>
          </a:r>
          <a:r>
            <a:rPr kumimoji="1" lang="ja-JP" altLang="en-US" sz="1300">
              <a:latin typeface="ＭＳ Ｐゴシック"/>
            </a:rPr>
            <a:t>）が、情報通信基盤整備事業の償還開始等により、前年度より増加（＋</a:t>
          </a:r>
          <a:r>
            <a:rPr kumimoji="1" lang="en-US" altLang="ja-JP" sz="1300">
              <a:latin typeface="ＭＳ Ｐゴシック"/>
            </a:rPr>
            <a:t>3.6</a:t>
          </a:r>
          <a:r>
            <a:rPr kumimoji="1" lang="ja-JP" altLang="en-US" sz="1300">
              <a:latin typeface="ＭＳ Ｐゴシック"/>
            </a:rPr>
            <a:t>）している。</a:t>
          </a:r>
          <a:endParaRPr kumimoji="1" lang="en-US" altLang="ja-JP" sz="1300">
            <a:latin typeface="ＭＳ Ｐゴシック"/>
          </a:endParaRPr>
        </a:p>
        <a:p>
          <a:r>
            <a:rPr kumimoji="1" lang="ja-JP" altLang="en-US" sz="1300">
              <a:latin typeface="ＭＳ Ｐゴシック"/>
            </a:rPr>
            <a:t>　後年度は、大型事業の実施が予定されていることから、今後も起債を財源とする事業については、財政状況を勘案し実施していく必要がある。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905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77</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590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134620</xdr:rowOff>
    </xdr:from>
    <xdr:to>
      <xdr:col>3</xdr:col>
      <xdr:colOff>142875</xdr:colOff>
      <xdr:row>78</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362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83820</xdr:rowOff>
    </xdr:from>
    <xdr:to>
      <xdr:col>3</xdr:col>
      <xdr:colOff>193675</xdr:colOff>
      <xdr:row>78</xdr:row>
      <xdr:rowOff>13970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170197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数値は類似団体とほぼ同水準（△</a:t>
          </a:r>
          <a:r>
            <a:rPr kumimoji="1" lang="en-US" altLang="ja-JP" sz="1300">
              <a:latin typeface="ＭＳ Ｐゴシック"/>
            </a:rPr>
            <a:t>0.3</a:t>
          </a:r>
          <a:r>
            <a:rPr kumimoji="1" lang="ja-JP" altLang="en-US" sz="1300">
              <a:latin typeface="ＭＳ Ｐゴシック"/>
            </a:rPr>
            <a:t>）で推移している。</a:t>
          </a:r>
          <a:endParaRPr kumimoji="1" lang="en-US" altLang="ja-JP" sz="1300">
            <a:latin typeface="ＭＳ Ｐゴシック"/>
          </a:endParaRPr>
        </a:p>
        <a:p>
          <a:r>
            <a:rPr kumimoji="1" lang="ja-JP" altLang="en-US" sz="1300">
              <a:latin typeface="ＭＳ Ｐゴシック"/>
            </a:rPr>
            <a:t>　ただし、数値は普通交付税の増減に大きく影響を受けることから、今後も経常的な歳出の削減に取り組んでいく必要がある。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144962</xdr:rowOff>
    </xdr:from>
    <xdr:to>
      <xdr:col>24</xdr:col>
      <xdr:colOff>31750</xdr:colOff>
      <xdr:row>76</xdr:row>
      <xdr:rowOff>169455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0371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40459</xdr:rowOff>
    </xdr:from>
    <xdr:to>
      <xdr:col>22</xdr:col>
      <xdr:colOff>565150</xdr:colOff>
      <xdr:row>75</xdr:row>
      <xdr:rowOff>144962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9920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40459</xdr:rowOff>
    </xdr:from>
    <xdr:to>
      <xdr:col>21</xdr:col>
      <xdr:colOff>361950</xdr:colOff>
      <xdr:row>76</xdr:row>
      <xdr:rowOff>25763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9920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66584</xdr:rowOff>
    </xdr:from>
    <xdr:to>
      <xdr:col>20</xdr:col>
      <xdr:colOff>158750</xdr:colOff>
      <xdr:row>76</xdr:row>
      <xdr:rowOff>25763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2533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118655</xdr:rowOff>
    </xdr:from>
    <xdr:to>
      <xdr:col>24</xdr:col>
      <xdr:colOff>82550</xdr:colOff>
      <xdr:row>77</xdr:row>
      <xdr:rowOff>48805</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135182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94162</xdr:rowOff>
    </xdr:from>
    <xdr:to>
      <xdr:col>22</xdr:col>
      <xdr:colOff>615950</xdr:colOff>
      <xdr:row>76</xdr:row>
      <xdr:rowOff>24312</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34489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161109</xdr:rowOff>
    </xdr:from>
    <xdr:to>
      <xdr:col>21</xdr:col>
      <xdr:colOff>412750</xdr:colOff>
      <xdr:row>75</xdr:row>
      <xdr:rowOff>91259</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101436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146413</xdr:rowOff>
    </xdr:from>
    <xdr:to>
      <xdr:col>20</xdr:col>
      <xdr:colOff>209550</xdr:colOff>
      <xdr:row>76</xdr:row>
      <xdr:rowOff>76563</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86740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15784</xdr:rowOff>
    </xdr:from>
    <xdr:to>
      <xdr:col>19</xdr:col>
      <xdr:colOff>6350</xdr:colOff>
      <xdr:row>75</xdr:row>
      <xdr:rowOff>117384</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127561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高知県北川村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48451</xdr:rowOff>
    </xdr:from>
    <xdr:to>
      <xdr:col>4</xdr:col>
      <xdr:colOff>1117600</xdr:colOff>
      <xdr:row>16</xdr:row>
      <xdr:rowOff>111385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39276"/>
          <a:ext cx="647700" cy="6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83791</xdr:rowOff>
    </xdr:from>
    <xdr:to>
      <xdr:col>4</xdr:col>
      <xdr:colOff>469900</xdr:colOff>
      <xdr:row>16</xdr:row>
      <xdr:rowOff>111385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874616"/>
          <a:ext cx="698500" cy="27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77865</xdr:rowOff>
    </xdr:from>
    <xdr:to>
      <xdr:col>3</xdr:col>
      <xdr:colOff>904875</xdr:colOff>
      <xdr:row>16</xdr:row>
      <xdr:rowOff>83791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868690"/>
          <a:ext cx="698500" cy="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77865</xdr:rowOff>
    </xdr:from>
    <xdr:to>
      <xdr:col>3</xdr:col>
      <xdr:colOff>206375</xdr:colOff>
      <xdr:row>16</xdr:row>
      <xdr:rowOff>140177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68690"/>
          <a:ext cx="698500" cy="6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169101</xdr:rowOff>
    </xdr:from>
    <xdr:to>
      <xdr:col>5</xdr:col>
      <xdr:colOff>34925</xdr:colOff>
      <xdr:row>16</xdr:row>
      <xdr:rowOff>99251</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788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14178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3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60585</xdr:rowOff>
    </xdr:from>
    <xdr:to>
      <xdr:col>4</xdr:col>
      <xdr:colOff>520700</xdr:colOff>
      <xdr:row>16</xdr:row>
      <xdr:rowOff>162185</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85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912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2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252,664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32991</xdr:rowOff>
    </xdr:from>
    <xdr:to>
      <xdr:col>3</xdr:col>
      <xdr:colOff>955675</xdr:colOff>
      <xdr:row>16</xdr:row>
      <xdr:rowOff>134591</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82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144768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9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27065</xdr:rowOff>
    </xdr:from>
    <xdr:to>
      <xdr:col>3</xdr:col>
      <xdr:colOff>257175</xdr:colOff>
      <xdr:row>16</xdr:row>
      <xdr:rowOff>128665</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81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138842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8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267,327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89377</xdr:rowOff>
    </xdr:from>
    <xdr:to>
      <xdr:col>2</xdr:col>
      <xdr:colOff>692150</xdr:colOff>
      <xdr:row>17</xdr:row>
      <xdr:rowOff>19527</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88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29704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4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177170</xdr:rowOff>
    </xdr:from>
    <xdr:to>
      <xdr:col>4</xdr:col>
      <xdr:colOff>1117600</xdr:colOff>
      <xdr:row>37</xdr:row>
      <xdr:rowOff>189652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01870"/>
          <a:ext cx="647700" cy="1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114998</xdr:rowOff>
    </xdr:from>
    <xdr:to>
      <xdr:col>4</xdr:col>
      <xdr:colOff>469900</xdr:colOff>
      <xdr:row>37</xdr:row>
      <xdr:rowOff>189652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239698"/>
          <a:ext cx="698500" cy="74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93358</xdr:rowOff>
    </xdr:from>
    <xdr:to>
      <xdr:col>3</xdr:col>
      <xdr:colOff>904875</xdr:colOff>
      <xdr:row>37</xdr:row>
      <xdr:rowOff>114998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46608"/>
          <a:ext cx="698500" cy="19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151018</xdr:rowOff>
    </xdr:from>
    <xdr:to>
      <xdr:col>3</xdr:col>
      <xdr:colOff>206375</xdr:colOff>
      <xdr:row>36</xdr:row>
      <xdr:rowOff>93358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61368"/>
          <a:ext cx="698500" cy="28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126370</xdr:rowOff>
    </xdr:from>
    <xdr:to>
      <xdr:col>5</xdr:col>
      <xdr:colOff>34925</xdr:colOff>
      <xdr:row>37</xdr:row>
      <xdr:rowOff>227970</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5600700" y="7251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34947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5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138852</xdr:rowOff>
    </xdr:from>
    <xdr:to>
      <xdr:col>4</xdr:col>
      <xdr:colOff>520700</xdr:colOff>
      <xdr:row>37</xdr:row>
      <xdr:rowOff>240452</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953000" y="7263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225229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4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64198</xdr:rowOff>
    </xdr:from>
    <xdr:to>
      <xdr:col>3</xdr:col>
      <xdr:colOff>955675</xdr:colOff>
      <xdr:row>37</xdr:row>
      <xdr:rowOff>165798</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254500" y="718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150575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42558</xdr:rowOff>
    </xdr:from>
    <xdr:to>
      <xdr:col>3</xdr:col>
      <xdr:colOff>257175</xdr:colOff>
      <xdr:row>36</xdr:row>
      <xdr:rowOff>144158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3556000" y="699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128935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100218</xdr:rowOff>
    </xdr:from>
    <xdr:to>
      <xdr:col>2</xdr:col>
      <xdr:colOff>692150</xdr:colOff>
      <xdr:row>35</xdr:row>
      <xdr:rowOff>201818</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2857500" y="671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186595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9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6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6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6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6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6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6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6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6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財政調整基金は近年取り崩しを行っておらず、利子等の積立により徐々に増加している（５ヶ年で</a:t>
          </a:r>
          <a:r>
            <a:rPr kumimoji="1" lang="en-US" altLang="ja-JP" sz="1400">
              <a:latin typeface="ＭＳ ゴシック" pitchFamily="49" charset="-128"/>
              <a:ea typeface="ＭＳ ゴシック" pitchFamily="49" charset="-128"/>
            </a:rPr>
            <a:t>326,979</a:t>
          </a:r>
          <a:r>
            <a:rPr kumimoji="1" lang="ja-JP" altLang="en-US" sz="1400">
              <a:latin typeface="ＭＳ ゴシック" pitchFamily="49" charset="-128"/>
              <a:ea typeface="ＭＳ ゴシック" pitchFamily="49" charset="-128"/>
            </a:rPr>
            <a:t>千円）。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年度は、災害補助の施繰分や地方交付税の増により増加（＋</a:t>
          </a:r>
          <a:r>
            <a:rPr kumimoji="1" lang="en-US" altLang="ja-JP" sz="1400">
              <a:latin typeface="ＭＳ ゴシック" pitchFamily="49" charset="-128"/>
              <a:ea typeface="ＭＳ ゴシック" pitchFamily="49" charset="-128"/>
            </a:rPr>
            <a:t>317,048</a:t>
          </a:r>
          <a:r>
            <a:rPr kumimoji="1" lang="ja-JP" altLang="en-US" sz="1400">
              <a:latin typeface="ＭＳ ゴシック" pitchFamily="49" charset="-128"/>
              <a:ea typeface="ＭＳ ゴシック" pitchFamily="49" charset="-128"/>
            </a:rPr>
            <a:t>千円）している。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財政状況は改善しており、財政調整基金など大幅な減少はなく推移すると見込まれる。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7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7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7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7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7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7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各会計は、各年度とも黒字会計となっており、今後も黒字で推移していくと見込まれる。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しかし、一般会計から基準外繰入を実施している特別会計もあり、今後は各特別会計の事業の見直し、適正な運営が行えるよう歳入確保と歳出削減に努める。</a:t>
          </a:r>
          <a:endParaRPr kumimoji="1" lang="en-US" altLang="ja-JP" sz="1400" baseline="0">
            <a:latin typeface="ＭＳ ゴシック" pitchFamily="49" charset="-128"/>
            <a:ea typeface="ＭＳ ゴシック" pitchFamily="49" charset="-128"/>
          </a:endParaRPr>
        </a:p>
        <a:p>
          <a:endParaRPr kumimoji="1" lang="en-US" altLang="ja-JP" sz="1400" baseline="0">
            <a:latin typeface="ＭＳ ゴシック" pitchFamily="49" charset="-128"/>
            <a:ea typeface="ＭＳ ゴシック" pitchFamily="49" charset="-128"/>
          </a:endParaRPr>
        </a:p>
        <a:p>
          <a:r>
            <a:rPr kumimoji="1" lang="en-US" altLang="ja-JP" sz="1400" baseline="0">
              <a:latin typeface="ＭＳ ゴシック" pitchFamily="49" charset="-128"/>
              <a:ea typeface="ＭＳ ゴシック" pitchFamily="49" charset="-128"/>
            </a:rPr>
            <a:t>※</a:t>
          </a:r>
          <a:r>
            <a:rPr kumimoji="1" lang="ja-JP" altLang="en-US" sz="1400" baseline="0">
              <a:latin typeface="ＭＳ ゴシック" pitchFamily="49" charset="-128"/>
              <a:ea typeface="ＭＳ ゴシック" pitchFamily="49" charset="-128"/>
            </a:rPr>
            <a:t>「北川村代替輸送特別会計」については、健全化判断比率報告数値により、赤字決算で表示されている。実際は、</a:t>
          </a:r>
          <a:r>
            <a:rPr kumimoji="1" lang="en-US" altLang="ja-JP" sz="1400" baseline="0">
              <a:latin typeface="ＭＳ ゴシック" pitchFamily="49" charset="-128"/>
              <a:ea typeface="ＭＳ ゴシック" pitchFamily="49" charset="-128"/>
            </a:rPr>
            <a:t>18</a:t>
          </a:r>
          <a:r>
            <a:rPr kumimoji="1" lang="ja-JP" altLang="en-US" sz="1400" baseline="0">
              <a:latin typeface="ＭＳ ゴシック" pitchFamily="49" charset="-128"/>
              <a:ea typeface="ＭＳ ゴシック" pitchFamily="49" charset="-128"/>
            </a:rPr>
            <a:t>百万円繰り入れたことにより、例年どおり黒字となっているものである。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7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7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7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7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7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7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7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8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8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8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8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8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8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8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8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8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8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8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8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8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8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8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8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8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起債繰上償還や三位一体改革以降の起債新規発行抑制などにより、元利償還金は減少している。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今後数年間は、起債発行額が公債費を下回っていることから減少していく見込みである。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また今後、観光施設の大規模改修や公営企業債（簡水特会）での耐震化・老朽化対策が見込まれているため、大幅に増加することが予想される。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財政状況を勘案した計画により、事業を実施していく必要がある。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9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9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9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9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9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9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9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9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9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9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9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9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9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9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9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9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9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9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9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近年は、起債任意繰上償還を行っており、地方債現在高は減少傾向である。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今後数年間は、大幅な増減はなく推移していくと見込まれる。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一部事務組合に係る地方債は、現在のところ新たな起債発行を予定していないため、今後減少していくと思われる。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また、退職手当は今後数年間定年退職者の該当がないため減少する見込みである。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今後数年間は将来負担額を充当可能財源が大幅に上回る状況で推移していく見込みである。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2489184</v>
      </c>
      <c r="BO4" s="349"/>
      <c r="BP4" s="349"/>
      <c r="BQ4" s="349"/>
      <c r="BR4" s="349"/>
      <c r="BS4" s="349"/>
      <c r="BT4" s="349"/>
      <c r="BU4" s="350"/>
      <c r="BV4" s="348">
        <v>2790569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v>
      </c>
      <c r="CU4" s="355"/>
      <c r="CV4" s="355"/>
      <c r="CW4" s="355"/>
      <c r="CX4" s="355"/>
      <c r="CY4" s="355"/>
      <c r="CZ4" s="355"/>
      <c r="DA4" s="356"/>
      <c r="DB4" s="354">
        <v>14.9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2107467</v>
      </c>
      <c r="BO5" s="386"/>
      <c r="BP5" s="386"/>
      <c r="BQ5" s="386"/>
      <c r="BR5" s="386"/>
      <c r="BS5" s="386"/>
      <c r="BT5" s="386"/>
      <c r="BU5" s="387"/>
      <c r="BV5" s="385">
        <v>2488568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76.400000000000006</v>
      </c>
      <c r="CU5" s="383"/>
      <c r="CV5" s="383"/>
      <c r="CW5" s="383"/>
      <c r="CX5" s="383"/>
      <c r="CY5" s="383"/>
      <c r="CZ5" s="383"/>
      <c r="DA5" s="384"/>
      <c r="DB5" s="382">
        <v>66.8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381717</v>
      </c>
      <c r="BO6" s="386"/>
      <c r="BP6" s="386"/>
      <c r="BQ6" s="386"/>
      <c r="BR6" s="386"/>
      <c r="BS6" s="386"/>
      <c r="BT6" s="386"/>
      <c r="BU6" s="387"/>
      <c r="BV6" s="385">
        <v>302001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76.400000000000006</v>
      </c>
      <c r="CU6" s="423"/>
      <c r="CV6" s="423"/>
      <c r="CW6" s="423"/>
      <c r="CX6" s="423"/>
      <c r="CY6" s="423"/>
      <c r="CZ6" s="423"/>
      <c r="DA6" s="424"/>
      <c r="DB6" s="422">
        <v>66.8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113673</v>
      </c>
      <c r="BO7" s="386"/>
      <c r="BP7" s="386"/>
      <c r="BQ7" s="386"/>
      <c r="BR7" s="386"/>
      <c r="BS7" s="386"/>
      <c r="BT7" s="386"/>
      <c r="BU7" s="387"/>
      <c r="BV7" s="385">
        <v>103225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1217560</v>
      </c>
      <c r="CU7" s="386"/>
      <c r="CV7" s="386"/>
      <c r="CW7" s="386"/>
      <c r="CX7" s="386"/>
      <c r="CY7" s="386"/>
      <c r="CZ7" s="386"/>
      <c r="DA7" s="387"/>
      <c r="DB7" s="385">
        <v>1330082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268044</v>
      </c>
      <c r="BO8" s="386"/>
      <c r="BP8" s="386"/>
      <c r="BQ8" s="386"/>
      <c r="BR8" s="386"/>
      <c r="BS8" s="386"/>
      <c r="BT8" s="386"/>
      <c r="BU8" s="387"/>
      <c r="BV8" s="385">
        <v>198776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1367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69268</v>
      </c>
      <c r="BO9" s="386"/>
      <c r="BP9" s="386"/>
      <c r="BQ9" s="386"/>
      <c r="BR9" s="386"/>
      <c r="BS9" s="386"/>
      <c r="BT9" s="386"/>
      <c r="BU9" s="387"/>
      <c r="BV9" s="385">
        <v>43211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10.9</v>
      </c>
      <c r="CU9" s="383"/>
      <c r="CV9" s="383"/>
      <c r="CW9" s="383"/>
      <c r="CX9" s="383"/>
      <c r="CY9" s="383"/>
      <c r="CZ9" s="383"/>
      <c r="DA9" s="384"/>
      <c r="DB9" s="382">
        <v>7.6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1478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4101</v>
      </c>
      <c r="BO10" s="386"/>
      <c r="BP10" s="386"/>
      <c r="BQ10" s="386"/>
      <c r="BR10" s="386"/>
      <c r="BS10" s="386"/>
      <c r="BT10" s="386"/>
      <c r="BU10" s="387"/>
      <c r="BV10" s="385">
        <v>4330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20700</v>
      </c>
      <c r="BO11" s="386"/>
      <c r="BP11" s="386"/>
      <c r="BQ11" s="386"/>
      <c r="BR11" s="386"/>
      <c r="BS11" s="386"/>
      <c r="BT11" s="386"/>
      <c r="BU11" s="387"/>
      <c r="BV11" s="385">
        <v>16548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1400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1395</v>
      </c>
      <c r="S13" s="467"/>
      <c r="T13" s="467"/>
      <c r="U13" s="467"/>
      <c r="V13" s="468"/>
      <c r="W13" s="401" t="s">
        <v>124</v>
      </c>
      <c r="X13" s="402"/>
      <c r="Y13" s="402"/>
      <c r="Z13" s="402"/>
      <c r="AA13" s="402"/>
      <c r="AB13" s="392"/>
      <c r="AC13" s="436">
        <v>284</v>
      </c>
      <c r="AD13" s="437"/>
      <c r="AE13" s="437"/>
      <c r="AF13" s="437"/>
      <c r="AG13" s="476"/>
      <c r="AH13" s="436">
        <v>318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94069</v>
      </c>
      <c r="BO13" s="386"/>
      <c r="BP13" s="386"/>
      <c r="BQ13" s="386"/>
      <c r="BR13" s="386"/>
      <c r="BS13" s="386"/>
      <c r="BT13" s="386"/>
      <c r="BU13" s="387"/>
      <c r="BV13" s="385">
        <v>64089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-1.8</v>
      </c>
      <c r="CU13" s="383"/>
      <c r="CV13" s="383"/>
      <c r="CW13" s="383"/>
      <c r="CX13" s="383"/>
      <c r="CY13" s="383"/>
      <c r="CZ13" s="383"/>
      <c r="DA13" s="384"/>
      <c r="DB13" s="382">
        <v>-0.2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1412</v>
      </c>
      <c r="S14" s="467"/>
      <c r="T14" s="467"/>
      <c r="U14" s="467"/>
      <c r="V14" s="468"/>
      <c r="W14" s="375"/>
      <c r="X14" s="376"/>
      <c r="Y14" s="376"/>
      <c r="Z14" s="376"/>
      <c r="AA14" s="376"/>
      <c r="AB14" s="365"/>
      <c r="AC14" s="469">
        <v>40</v>
      </c>
      <c r="AD14" s="470"/>
      <c r="AE14" s="470"/>
      <c r="AF14" s="470"/>
      <c r="AG14" s="471"/>
      <c r="AH14" s="469">
        <v>40.299999999999997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1408</v>
      </c>
      <c r="S15" s="467"/>
      <c r="T15" s="467"/>
      <c r="U15" s="467"/>
      <c r="V15" s="468"/>
      <c r="W15" s="401" t="s">
        <v>131</v>
      </c>
      <c r="X15" s="402"/>
      <c r="Y15" s="402"/>
      <c r="Z15" s="402"/>
      <c r="AA15" s="402"/>
      <c r="AB15" s="392"/>
      <c r="AC15" s="436">
        <v>135</v>
      </c>
      <c r="AD15" s="437"/>
      <c r="AE15" s="437"/>
      <c r="AF15" s="437"/>
      <c r="AG15" s="476"/>
      <c r="AH15" s="436">
        <v>141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182738</v>
      </c>
      <c r="BO15" s="349"/>
      <c r="BP15" s="349"/>
      <c r="BQ15" s="349"/>
      <c r="BR15" s="349"/>
      <c r="BS15" s="349"/>
      <c r="BT15" s="349"/>
      <c r="BU15" s="350"/>
      <c r="BV15" s="348">
        <v>176645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v>
      </c>
      <c r="AD16" s="470"/>
      <c r="AE16" s="470"/>
      <c r="AF16" s="470"/>
      <c r="AG16" s="471"/>
      <c r="AH16" s="469">
        <v>17.899999999999999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1104556</v>
      </c>
      <c r="BO16" s="386"/>
      <c r="BP16" s="386"/>
      <c r="BQ16" s="386"/>
      <c r="BR16" s="386"/>
      <c r="BS16" s="386"/>
      <c r="BT16" s="386"/>
      <c r="BU16" s="387"/>
      <c r="BV16" s="385">
        <v>1208842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291</v>
      </c>
      <c r="AD17" s="437"/>
      <c r="AE17" s="437"/>
      <c r="AF17" s="437"/>
      <c r="AG17" s="476"/>
      <c r="AH17" s="436">
        <v>330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233885</v>
      </c>
      <c r="BO17" s="386"/>
      <c r="BP17" s="386"/>
      <c r="BQ17" s="386"/>
      <c r="BR17" s="386"/>
      <c r="BS17" s="386"/>
      <c r="BT17" s="386"/>
      <c r="BU17" s="387"/>
      <c r="BV17" s="385">
        <v>226481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196.73</v>
      </c>
      <c r="M18" s="498"/>
      <c r="N18" s="498"/>
      <c r="O18" s="498"/>
      <c r="P18" s="498"/>
      <c r="Q18" s="498"/>
      <c r="R18" s="499"/>
      <c r="S18" s="499"/>
      <c r="T18" s="499"/>
      <c r="U18" s="499"/>
      <c r="V18" s="500"/>
      <c r="W18" s="403"/>
      <c r="X18" s="404"/>
      <c r="Y18" s="404"/>
      <c r="Z18" s="404"/>
      <c r="AA18" s="404"/>
      <c r="AB18" s="395"/>
      <c r="AC18" s="501">
        <v>41</v>
      </c>
      <c r="AD18" s="502"/>
      <c r="AE18" s="502"/>
      <c r="AF18" s="502"/>
      <c r="AG18" s="503"/>
      <c r="AH18" s="501">
        <v>41.8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888240</v>
      </c>
      <c r="BO18" s="386"/>
      <c r="BP18" s="386"/>
      <c r="BQ18" s="386"/>
      <c r="BR18" s="386"/>
      <c r="BS18" s="386"/>
      <c r="BT18" s="386"/>
      <c r="BU18" s="387"/>
      <c r="BV18" s="385">
        <v>847884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1633468</v>
      </c>
      <c r="BO19" s="386"/>
      <c r="BP19" s="386"/>
      <c r="BQ19" s="386"/>
      <c r="BR19" s="386"/>
      <c r="BS19" s="386"/>
      <c r="BT19" s="386"/>
      <c r="BU19" s="387"/>
      <c r="BV19" s="385">
        <v>1886494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598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1235029</v>
      </c>
      <c r="BO23" s="386"/>
      <c r="BP23" s="386"/>
      <c r="BQ23" s="386"/>
      <c r="BR23" s="386"/>
      <c r="BS23" s="386"/>
      <c r="BT23" s="386"/>
      <c r="BU23" s="387"/>
      <c r="BV23" s="385">
        <v>1240973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6980</v>
      </c>
      <c r="R24" s="437"/>
      <c r="S24" s="437"/>
      <c r="T24" s="437"/>
      <c r="U24" s="437"/>
      <c r="V24" s="476"/>
      <c r="W24" s="531"/>
      <c r="X24" s="519"/>
      <c r="Y24" s="520"/>
      <c r="Z24" s="435" t="s">
        <v>155</v>
      </c>
      <c r="AA24" s="415"/>
      <c r="AB24" s="415"/>
      <c r="AC24" s="415"/>
      <c r="AD24" s="415"/>
      <c r="AE24" s="415"/>
      <c r="AF24" s="415"/>
      <c r="AG24" s="416"/>
      <c r="AH24" s="436">
        <v>39</v>
      </c>
      <c r="AI24" s="437"/>
      <c r="AJ24" s="437"/>
      <c r="AK24" s="437"/>
      <c r="AL24" s="476"/>
      <c r="AM24" s="436">
        <v>114816</v>
      </c>
      <c r="AN24" s="437"/>
      <c r="AO24" s="437"/>
      <c r="AP24" s="437"/>
      <c r="AQ24" s="437"/>
      <c r="AR24" s="476"/>
      <c r="AS24" s="436">
        <v>2944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1160829</v>
      </c>
      <c r="BO24" s="386"/>
      <c r="BP24" s="386"/>
      <c r="BQ24" s="386"/>
      <c r="BR24" s="386"/>
      <c r="BS24" s="386"/>
      <c r="BT24" s="386"/>
      <c r="BU24" s="387"/>
      <c r="BV24" s="385">
        <v>1172673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6070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14441</v>
      </c>
      <c r="BO25" s="349"/>
      <c r="BP25" s="349"/>
      <c r="BQ25" s="349"/>
      <c r="BR25" s="349"/>
      <c r="BS25" s="349"/>
      <c r="BT25" s="349"/>
      <c r="BU25" s="350"/>
      <c r="BV25" s="348">
        <v>20000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5680</v>
      </c>
      <c r="R26" s="437"/>
      <c r="S26" s="437"/>
      <c r="T26" s="437"/>
      <c r="U26" s="437"/>
      <c r="V26" s="476"/>
      <c r="W26" s="531"/>
      <c r="X26" s="519"/>
      <c r="Y26" s="520"/>
      <c r="Z26" s="435" t="s">
        <v>161</v>
      </c>
      <c r="AA26" s="541"/>
      <c r="AB26" s="541"/>
      <c r="AC26" s="541"/>
      <c r="AD26" s="541"/>
      <c r="AE26" s="541"/>
      <c r="AF26" s="541"/>
      <c r="AG26" s="542"/>
      <c r="AH26" s="436">
        <v>2</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2360</v>
      </c>
      <c r="R27" s="437"/>
      <c r="S27" s="437"/>
      <c r="T27" s="437"/>
      <c r="U27" s="437"/>
      <c r="V27" s="476"/>
      <c r="W27" s="531"/>
      <c r="X27" s="519"/>
      <c r="Y27" s="520"/>
      <c r="Z27" s="435" t="s">
        <v>165</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175000</v>
      </c>
      <c r="BO27" s="555"/>
      <c r="BP27" s="555"/>
      <c r="BQ27" s="555"/>
      <c r="BR27" s="555"/>
      <c r="BS27" s="555"/>
      <c r="BT27" s="555"/>
      <c r="BU27" s="556"/>
      <c r="BV27" s="554">
        <v>175000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1910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819479</v>
      </c>
      <c r="BO28" s="349"/>
      <c r="BP28" s="349"/>
      <c r="BQ28" s="349"/>
      <c r="BR28" s="349"/>
      <c r="BS28" s="349"/>
      <c r="BT28" s="349"/>
      <c r="BU28" s="350"/>
      <c r="BV28" s="348">
        <v>815378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6</v>
      </c>
      <c r="M29" s="437"/>
      <c r="N29" s="437"/>
      <c r="O29" s="437"/>
      <c r="P29" s="476"/>
      <c r="Q29" s="436">
        <v>1630</v>
      </c>
      <c r="R29" s="437"/>
      <c r="S29" s="437"/>
      <c r="T29" s="437"/>
      <c r="U29" s="437"/>
      <c r="V29" s="476"/>
      <c r="W29" s="532"/>
      <c r="X29" s="533"/>
      <c r="Y29" s="534"/>
      <c r="Z29" s="435" t="s">
        <v>172</v>
      </c>
      <c r="AA29" s="415"/>
      <c r="AB29" s="415"/>
      <c r="AC29" s="415"/>
      <c r="AD29" s="415"/>
      <c r="AE29" s="415"/>
      <c r="AF29" s="415"/>
      <c r="AG29" s="416"/>
      <c r="AH29" s="436">
        <v>39</v>
      </c>
      <c r="AI29" s="437"/>
      <c r="AJ29" s="437"/>
      <c r="AK29" s="437"/>
      <c r="AL29" s="476"/>
      <c r="AM29" s="436">
        <v>114816</v>
      </c>
      <c r="AN29" s="437"/>
      <c r="AO29" s="437"/>
      <c r="AP29" s="437"/>
      <c r="AQ29" s="437"/>
      <c r="AR29" s="476"/>
      <c r="AS29" s="436">
        <v>2944</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442583</v>
      </c>
      <c r="BO29" s="386"/>
      <c r="BP29" s="386"/>
      <c r="BQ29" s="386"/>
      <c r="BR29" s="386"/>
      <c r="BS29" s="386"/>
      <c r="BT29" s="386"/>
      <c r="BU29" s="387"/>
      <c r="BV29" s="385">
        <v>291700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95.6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1128159</v>
      </c>
      <c r="BO30" s="555"/>
      <c r="BP30" s="555"/>
      <c r="BQ30" s="555"/>
      <c r="BR30" s="555"/>
      <c r="BS30" s="555"/>
      <c r="BT30" s="555"/>
      <c r="BU30" s="556"/>
      <c r="BV30" s="554">
        <v>1211458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北川村国民健康保険特別会計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IF('各会計、関係団体の財政状況及び健全化判断比率'!B30="","",'各会計、関係団体の財政状況及び健全化判断比率'!B30)</f>
        <v>北川村簡易水道特別会計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安芸広域市町村圏特別養護老人ホーム組合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（株）きたがわジャルダン</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北川村代替輸送特別会計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北川村後期高齢者医療特別会計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高知県広域食肉センター事務組合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安芸広域市町村圏事務組合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中芸広域連合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中芸広域連合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こうち人づくり広域連合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高知県市町村総合事務組合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高知県市町村総合事務組合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高知県市町村総合事務組合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高知県後期高齢者医療広域連合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57"/>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1385</v>
      </c>
      <c r="J41" s="83">
        <v>1255</v>
      </c>
      <c r="K41" s="83">
        <v>1165</v>
      </c>
      <c r="L41" s="83">
        <v>1241</v>
      </c>
      <c r="M41" s="84">
        <v>1235</v>
      </c>
    </row>
    <row r="42" spans="2:13" ht="27.75" customHeight="1" x14ac:dyDescent="0.15">
      <c r="B42" s="1171"/>
      <c r="C42" s="1172"/>
      <c r="D42" s="85"/>
      <c r="E42" s="1177" t="s">
        <v>26</v>
      </c>
      <c r="F42" s="1177"/>
      <c r="G42" s="1177"/>
      <c r="H42" s="1178"/>
      <c r="I42" s="86" t="s">
        <v>482</v>
      </c>
      <c r="J42" s="87" t="s">
        <v>482</v>
      </c>
      <c r="K42" s="87" t="s">
        <v>482</v>
      </c>
      <c r="L42" s="87" t="s">
        <v>482</v>
      </c>
      <c r="M42" s="88" t="s">
        <v>482</v>
      </c>
    </row>
    <row r="43" spans="2:13" ht="27.75" customHeight="1" x14ac:dyDescent="0.15">
      <c r="B43" s="1171"/>
      <c r="C43" s="1172"/>
      <c r="D43" s="85"/>
      <c r="E43" s="1177" t="s">
        <v>27</v>
      </c>
      <c r="F43" s="1177"/>
      <c r="G43" s="1177"/>
      <c r="H43" s="1178"/>
      <c r="I43" s="86">
        <v>4</v>
      </c>
      <c r="J43" s="87">
        <v>3</v>
      </c>
      <c r="K43" s="87">
        <v>3</v>
      </c>
      <c r="L43" s="87">
        <v>3</v>
      </c>
      <c r="M43" s="88">
        <v>2</v>
      </c>
    </row>
    <row r="44" spans="2:13" ht="27.75" customHeight="1" x14ac:dyDescent="0.15">
      <c r="B44" s="1171"/>
      <c r="C44" s="1172"/>
      <c r="D44" s="85"/>
      <c r="E44" s="1177" t="s">
        <v>28</v>
      </c>
      <c r="F44" s="1177"/>
      <c r="G44" s="1177"/>
      <c r="H44" s="1178"/>
      <c r="I44" s="86">
        <v>182</v>
      </c>
      <c r="J44" s="87">
        <v>163</v>
      </c>
      <c r="K44" s="87">
        <v>145</v>
      </c>
      <c r="L44" s="87">
        <v>126</v>
      </c>
      <c r="M44" s="88">
        <v>107</v>
      </c>
    </row>
    <row r="45" spans="2:13" ht="27.75" customHeight="1" x14ac:dyDescent="0.15">
      <c r="B45" s="1171"/>
      <c r="C45" s="1172"/>
      <c r="D45" s="85"/>
      <c r="E45" s="1177" t="s">
        <v>29</v>
      </c>
      <c r="F45" s="1177"/>
      <c r="G45" s="1177"/>
      <c r="H45" s="1178"/>
      <c r="I45" s="86">
        <v>423</v>
      </c>
      <c r="J45" s="87">
        <v>406</v>
      </c>
      <c r="K45" s="87">
        <v>410</v>
      </c>
      <c r="L45" s="87">
        <v>384</v>
      </c>
      <c r="M45" s="88">
        <v>352</v>
      </c>
    </row>
    <row r="46" spans="2:13" ht="27.75" customHeight="1" x14ac:dyDescent="0.15">
      <c r="B46" s="1171"/>
      <c r="C46" s="1172"/>
      <c r="D46" s="85"/>
      <c r="E46" s="1177" t="s">
        <v>30</v>
      </c>
      <c r="F46" s="1177"/>
      <c r="G46" s="1177"/>
      <c r="H46" s="1178"/>
      <c r="I46" s="86" t="s">
        <v>482</v>
      </c>
      <c r="J46" s="87" t="s">
        <v>482</v>
      </c>
      <c r="K46" s="87" t="s">
        <v>482</v>
      </c>
      <c r="L46" s="87" t="s">
        <v>482</v>
      </c>
      <c r="M46" s="88" t="s">
        <v>482</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1666</v>
      </c>
      <c r="J49" s="87">
        <v>1716</v>
      </c>
      <c r="K49" s="87">
        <v>2009</v>
      </c>
      <c r="L49" s="87">
        <v>2385</v>
      </c>
      <c r="M49" s="88">
        <v>2534</v>
      </c>
    </row>
    <row r="50" spans="2:13" ht="27.75" customHeight="1" x14ac:dyDescent="0.15">
      <c r="B50" s="1171"/>
      <c r="C50" s="1172"/>
      <c r="D50" s="85"/>
      <c r="E50" s="1177" t="s">
        <v>35</v>
      </c>
      <c r="F50" s="1177"/>
      <c r="G50" s="1177"/>
      <c r="H50" s="1178"/>
      <c r="I50" s="86" t="s">
        <v>482</v>
      </c>
      <c r="J50" s="87" t="s">
        <v>482</v>
      </c>
      <c r="K50" s="87" t="s">
        <v>482</v>
      </c>
      <c r="L50" s="87" t="s">
        <v>482</v>
      </c>
      <c r="M50" s="88" t="s">
        <v>482</v>
      </c>
    </row>
    <row r="51" spans="2:13" ht="27.75" customHeight="1" x14ac:dyDescent="0.15">
      <c r="B51" s="1173"/>
      <c r="C51" s="1174"/>
      <c r="D51" s="85"/>
      <c r="E51" s="1177" t="s">
        <v>36</v>
      </c>
      <c r="F51" s="1177"/>
      <c r="G51" s="1177"/>
      <c r="H51" s="1178"/>
      <c r="I51" s="86">
        <v>1954</v>
      </c>
      <c r="J51" s="87">
        <v>1835</v>
      </c>
      <c r="K51" s="87">
        <v>1874</v>
      </c>
      <c r="L51" s="87">
        <v>1875</v>
      </c>
      <c r="M51" s="88">
        <v>1863</v>
      </c>
    </row>
    <row r="52" spans="2:13" ht="27.75" customHeight="1" thickBot="1" x14ac:dyDescent="0.2">
      <c r="B52" s="1181" t="s">
        <v>37</v>
      </c>
      <c r="C52" s="1182"/>
      <c r="D52" s="90"/>
      <c r="E52" s="1183" t="s">
        <v>38</v>
      </c>
      <c r="F52" s="1183"/>
      <c r="G52" s="1183"/>
      <c r="H52" s="1184"/>
      <c r="I52" s="91">
        <v>-1625</v>
      </c>
      <c r="J52" s="92">
        <v>-1724</v>
      </c>
      <c r="K52" s="92">
        <v>-2160</v>
      </c>
      <c r="L52" s="92">
        <v>-2506</v>
      </c>
      <c r="M52" s="93">
        <v>-2702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631407</v>
      </c>
      <c r="E3" s="116"/>
      <c r="F3" s="117">
        <v>334234</v>
      </c>
      <c r="G3" s="118"/>
      <c r="H3" s="119"/>
    </row>
    <row r="4" spans="1:8" x14ac:dyDescent="0.15">
      <c r="A4" s="120"/>
      <c r="B4" s="121"/>
      <c r="C4" s="122"/>
      <c r="D4" s="123">
        <v>472745</v>
      </c>
      <c r="E4" s="124"/>
      <c r="F4" s="125">
        <v>135366</v>
      </c>
      <c r="G4" s="126"/>
      <c r="H4" s="127"/>
    </row>
    <row r="5" spans="1:8" x14ac:dyDescent="0.15">
      <c r="A5" s="108" t="s">
        <v>515</v>
      </c>
      <c r="B5" s="113"/>
      <c r="C5" s="114"/>
      <c r="D5" s="115">
        <v>557394</v>
      </c>
      <c r="E5" s="116"/>
      <c r="F5" s="117">
        <v>216155</v>
      </c>
      <c r="G5" s="118"/>
      <c r="H5" s="119"/>
    </row>
    <row r="6" spans="1:8" x14ac:dyDescent="0.15">
      <c r="A6" s="120"/>
      <c r="B6" s="121"/>
      <c r="C6" s="122"/>
      <c r="D6" s="123">
        <v>191797</v>
      </c>
      <c r="E6" s="124"/>
      <c r="F6" s="125">
        <v>108827</v>
      </c>
      <c r="G6" s="126"/>
      <c r="H6" s="127"/>
    </row>
    <row r="7" spans="1:8" x14ac:dyDescent="0.15">
      <c r="A7" s="108" t="s">
        <v>516</v>
      </c>
      <c r="B7" s="113"/>
      <c r="C7" s="114"/>
      <c r="D7" s="115">
        <v>235606</v>
      </c>
      <c r="E7" s="116"/>
      <c r="F7" s="117">
        <v>228305</v>
      </c>
      <c r="G7" s="118"/>
      <c r="H7" s="119"/>
    </row>
    <row r="8" spans="1:8" x14ac:dyDescent="0.15">
      <c r="A8" s="120"/>
      <c r="B8" s="121"/>
      <c r="C8" s="122"/>
      <c r="D8" s="123">
        <v>97622</v>
      </c>
      <c r="E8" s="124"/>
      <c r="F8" s="125">
        <v>86611</v>
      </c>
      <c r="G8" s="126"/>
      <c r="H8" s="127"/>
    </row>
    <row r="9" spans="1:8" x14ac:dyDescent="0.15">
      <c r="A9" s="108" t="s">
        <v>517</v>
      </c>
      <c r="B9" s="113"/>
      <c r="C9" s="114"/>
      <c r="D9" s="115">
        <v>462280</v>
      </c>
      <c r="E9" s="116"/>
      <c r="F9" s="117">
        <v>316331</v>
      </c>
      <c r="G9" s="118"/>
      <c r="H9" s="119"/>
    </row>
    <row r="10" spans="1:8" x14ac:dyDescent="0.15">
      <c r="A10" s="120"/>
      <c r="B10" s="121"/>
      <c r="C10" s="122"/>
      <c r="D10" s="123">
        <v>118592</v>
      </c>
      <c r="E10" s="124"/>
      <c r="F10" s="125">
        <v>106387</v>
      </c>
      <c r="G10" s="126"/>
      <c r="H10" s="127"/>
    </row>
    <row r="11" spans="1:8" x14ac:dyDescent="0.15">
      <c r="A11" s="108" t="s">
        <v>518</v>
      </c>
      <c r="B11" s="113"/>
      <c r="C11" s="114"/>
      <c r="D11" s="115">
        <v>363721</v>
      </c>
      <c r="E11" s="116"/>
      <c r="F11" s="117">
        <v>333013</v>
      </c>
      <c r="G11" s="118"/>
      <c r="H11" s="119"/>
    </row>
    <row r="12" spans="1:8" x14ac:dyDescent="0.15">
      <c r="A12" s="120"/>
      <c r="B12" s="121"/>
      <c r="C12" s="128"/>
      <c r="D12" s="123">
        <v>151914</v>
      </c>
      <c r="E12" s="124"/>
      <c r="F12" s="125">
        <v>126732</v>
      </c>
      <c r="G12" s="126"/>
      <c r="H12" s="127"/>
    </row>
    <row r="13" spans="1:8" x14ac:dyDescent="0.15">
      <c r="A13" s="108"/>
      <c r="B13" s="113"/>
      <c r="C13" s="129"/>
      <c r="D13" s="130">
        <v>450082</v>
      </c>
      <c r="E13" s="131"/>
      <c r="F13" s="132">
        <v>285608</v>
      </c>
      <c r="G13" s="133"/>
      <c r="H13" s="119"/>
    </row>
    <row r="14" spans="1:8" x14ac:dyDescent="0.15">
      <c r="A14" s="120"/>
      <c r="B14" s="121"/>
      <c r="C14" s="122"/>
      <c r="D14" s="123">
        <v>206534</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3.75</v>
      </c>
      <c r="C19" s="134">
        <f>ROUND(VALUE(SUBSTITUTE(実質収支比率等に係る経年分析!G$48,"▲","-")),2)</f>
        <v>1.94</v>
      </c>
      <c r="D19" s="134">
        <f>ROUND(VALUE(SUBSTITUTE(実質収支比率等に係る経年分析!H$48,"▲","-")),2)</f>
        <v>11.48</v>
      </c>
      <c r="E19" s="134">
        <f>ROUND(VALUE(SUBSTITUTE(実質収支比率等に係る経年分析!I$48,"▲","-")),2)</f>
        <v>14.94</v>
      </c>
      <c r="F19" s="134">
        <f>ROUND(VALUE(SUBSTITUTE(実質収支比率等に係る経年分析!J$48,"▲","-")),2)</f>
        <v>22.01</v>
      </c>
    </row>
    <row r="20" spans="1:11" x14ac:dyDescent="0.15">
      <c r="A20" s="134" t="s">
        <v>43</v>
      </c>
      <c r="B20" s="134">
        <f>ROUND(VALUE(SUBSTITUTE(実質収支比率等に係る経年分析!F$47,"▲","-")),2)</f>
        <v>38.61</v>
      </c>
      <c r="C20" s="134">
        <f>ROUND(VALUE(SUBSTITUTE(実質収支比率等に係る経年分析!G$47,"▲","-")),2)</f>
        <v>40.97</v>
      </c>
      <c r="D20" s="134">
        <f>ROUND(VALUE(SUBSTITUTE(実質収支比率等に係る経年分析!H$47,"▲","-")),2)</f>
        <v>59.86</v>
      </c>
      <c r="E20" s="134">
        <f>ROUND(VALUE(SUBSTITUTE(実質収支比率等に係る経年分析!I$47,"▲","-")),2)</f>
        <v>61.3</v>
      </c>
      <c r="F20" s="134">
        <f>ROUND(VALUE(SUBSTITUTE(実質収支比率等に係る経年分析!J$47,"▲","-")),2)</f>
        <v>67.31</v>
      </c>
    </row>
    <row r="21" spans="1:11" x14ac:dyDescent="0.15">
      <c r="A21" s="134" t="s">
        <v>44</v>
      </c>
      <c r="B21" s="134">
        <f>IF(ISNUMBER(VALUE(SUBSTITUTE(実質収支比率等に係る経年分析!F$49,"▲","-"))),ROUND(VALUE(SUBSTITUTE(実質収支比率等に係る経年分析!F$49,"▲","-")),2),NA())</f>
        <v>37.700000000000003</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37.74</v>
      </c>
      <c r="E21" s="134">
        <f>IF(ISNUMBER(VALUE(SUBSTITUTE(実質収支比率等に係る経年分析!I$49,"▲","-"))),ROUND(VALUE(SUBSTITUTE(実質収支比率等に係る経年分析!I$49,"▲","-")),2),NA())</f>
        <v>4.82</v>
      </c>
      <c r="F21" s="134">
        <f>IF(ISNUMBER(VALUE(SUBSTITUTE(実質収支比率等に係る経年分析!J$49,"▲","-"))),ROUND(VALUE(SUBSTITUTE(実質収支比率等に係る経年分析!J$49,"▲","-")),2),NA())</f>
        <v>7.73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北川村簡易水道特別会計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北川村後期高齢者医療特別会計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北川村国民健康保険特別会計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25.4</v>
      </c>
    </row>
    <row r="36" spans="1:16" x14ac:dyDescent="0.15">
      <c r="A36" s="135" t="str">
        <f>IF(連結実質赤字比率に係る赤字・黒字の構成分析!C$34="",NA(),連結実質赤字比率に係る赤字・黒字の構成分析!C$34)</f>
        <v>北川村代替輸送特別会計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1.5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258</v>
      </c>
      <c r="E42" s="136"/>
      <c r="F42" s="136"/>
      <c r="G42" s="136">
        <f>'実質公債費比率（分子）の構造'!L$52</f>
        <v>245</v>
      </c>
      <c r="H42" s="136"/>
      <c r="I42" s="136"/>
      <c r="J42" s="136">
        <f>'実質公債費比率（分子）の構造'!M$52</f>
        <v>185</v>
      </c>
      <c r="K42" s="136"/>
      <c r="L42" s="136"/>
      <c r="M42" s="136">
        <f>'実質公債費比率（分子）の構造'!N$52</f>
        <v>174</v>
      </c>
      <c r="N42" s="136"/>
      <c r="O42" s="136"/>
      <c r="P42" s="136">
        <f>'実質公債費比率（分子）の構造'!O$52</f>
        <v>203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31</v>
      </c>
      <c r="C45" s="136"/>
      <c r="D45" s="136"/>
      <c r="E45" s="136">
        <f>'実質公債費比率（分子）の構造'!L$49</f>
        <v>22</v>
      </c>
      <c r="F45" s="136"/>
      <c r="G45" s="136"/>
      <c r="H45" s="136">
        <f>'実質公債費比率（分子）の構造'!M$49</f>
        <v>21</v>
      </c>
      <c r="I45" s="136"/>
      <c r="J45" s="136"/>
      <c r="K45" s="136">
        <f>'実質公債費比率（分子）の構造'!N$49</f>
        <v>21</v>
      </c>
      <c r="L45" s="136"/>
      <c r="M45" s="136"/>
      <c r="N45" s="136">
        <f>'実質公債費比率（分子）の構造'!O$49</f>
        <v>21</v>
      </c>
      <c r="O45" s="136"/>
      <c r="P45" s="136"/>
    </row>
    <row r="46" spans="1:16" x14ac:dyDescent="0.15">
      <c r="A46" s="136" t="s">
        <v>55</v>
      </c>
      <c r="B46" s="136">
        <f>'実質公債費比率（分子）の構造'!K$48</f>
        <v>1</v>
      </c>
      <c r="C46" s="136"/>
      <c r="D46" s="136"/>
      <c r="E46" s="136">
        <f>'実質公債費比率（分子）の構造'!L$48</f>
        <v>1</v>
      </c>
      <c r="F46" s="136"/>
      <c r="G46" s="136"/>
      <c r="H46" s="136">
        <f>'実質公債費比率（分子）の構造'!M$48</f>
        <v>1</v>
      </c>
      <c r="I46" s="136"/>
      <c r="J46" s="136"/>
      <c r="K46" s="136">
        <f>'実質公債費比率（分子）の構造'!N$48</f>
        <v>1</v>
      </c>
      <c r="L46" s="136"/>
      <c r="M46" s="136"/>
      <c r="N46" s="136">
        <f>'実質公債費比率（分子）の構造'!O$48</f>
        <v>1</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305</v>
      </c>
      <c r="C49" s="136"/>
      <c r="D49" s="136"/>
      <c r="E49" s="136">
        <f>'実質公債費比率（分子）の構造'!L$45</f>
        <v>247</v>
      </c>
      <c r="F49" s="136"/>
      <c r="G49" s="136"/>
      <c r="H49" s="136">
        <f>'実質公債費比率（分子）の構造'!M$45</f>
        <v>152</v>
      </c>
      <c r="I49" s="136"/>
      <c r="J49" s="136"/>
      <c r="K49" s="136">
        <f>'実質公債費比率（分子）の構造'!N$45</f>
        <v>127</v>
      </c>
      <c r="L49" s="136"/>
      <c r="M49" s="136"/>
      <c r="N49" s="136">
        <f>'実質公債費比率（分子）の構造'!O$45</f>
        <v>158</v>
      </c>
      <c r="O49" s="136"/>
      <c r="P49" s="136"/>
    </row>
    <row r="50" spans="1:16" x14ac:dyDescent="0.15">
      <c r="A50" s="136" t="s">
        <v>58</v>
      </c>
      <c r="B50" s="136" t="e">
        <f>NA()</f>
        <v>#N/A</v>
      </c>
      <c r="C50" s="136">
        <f>IF(ISNUMBER('実質公債費比率（分子）の構造'!K$53),'実質公債費比率（分子）の構造'!K$53,NA())</f>
        <v>79</v>
      </c>
      <c r="D50" s="136" t="e">
        <f>NA()</f>
        <v>#N/A</v>
      </c>
      <c r="E50" s="136" t="e">
        <f>NA()</f>
        <v>#N/A</v>
      </c>
      <c r="F50" s="136">
        <f>IF(ISNUMBER('実質公債費比率（分子）の構造'!L$53),'実質公債費比率（分子）の構造'!L$53,NA())</f>
        <v>25</v>
      </c>
      <c r="G50" s="136" t="e">
        <f>NA()</f>
        <v>#N/A</v>
      </c>
      <c r="H50" s="136" t="e">
        <f>NA()</f>
        <v>#N/A</v>
      </c>
      <c r="I50" s="136">
        <f>IF(ISNUMBER('実質公債費比率（分子）の構造'!M$53),'実質公債費比率（分子）の構造'!M$53,NA())</f>
        <v>-11</v>
      </c>
      <c r="J50" s="136" t="e">
        <f>NA()</f>
        <v>#N/A</v>
      </c>
      <c r="K50" s="136" t="e">
        <f>NA()</f>
        <v>#N/A</v>
      </c>
      <c r="L50" s="136">
        <f>IF(ISNUMBER('実質公債費比率（分子）の構造'!N$53),'実質公債費比率（分子）の構造'!N$53,NA())</f>
        <v>-25</v>
      </c>
      <c r="M50" s="136" t="e">
        <f>NA()</f>
        <v>#N/A</v>
      </c>
      <c r="N50" s="136" t="e">
        <f>NA()</f>
        <v>#N/A</v>
      </c>
      <c r="O50" s="136">
        <f>IF(ISNUMBER('実質公債費比率（分子）の構造'!O$53),'実質公債費比率（分子）の構造'!O$53,NA())</f>
        <v>-23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1954</v>
      </c>
      <c r="E56" s="135"/>
      <c r="F56" s="135"/>
      <c r="G56" s="135">
        <f>'将来負担比率（分子）の構造'!J$51</f>
        <v>1835</v>
      </c>
      <c r="H56" s="135"/>
      <c r="I56" s="135"/>
      <c r="J56" s="135">
        <f>'将来負担比率（分子）の構造'!K$51</f>
        <v>1874</v>
      </c>
      <c r="K56" s="135"/>
      <c r="L56" s="135"/>
      <c r="M56" s="135">
        <f>'将来負担比率（分子）の構造'!L$51</f>
        <v>1875</v>
      </c>
      <c r="N56" s="135"/>
      <c r="O56" s="135"/>
      <c r="P56" s="135">
        <f>'将来負担比率（分子）の構造'!M$51</f>
        <v>1863</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1666</v>
      </c>
      <c r="E58" s="135"/>
      <c r="F58" s="135"/>
      <c r="G58" s="135">
        <f>'将来負担比率（分子）の構造'!J$49</f>
        <v>1716</v>
      </c>
      <c r="H58" s="135"/>
      <c r="I58" s="135"/>
      <c r="J58" s="135">
        <f>'将来負担比率（分子）の構造'!K$49</f>
        <v>2009</v>
      </c>
      <c r="K58" s="135"/>
      <c r="L58" s="135"/>
      <c r="M58" s="135">
        <f>'将来負担比率（分子）の構造'!L$49</f>
        <v>2385</v>
      </c>
      <c r="N58" s="135"/>
      <c r="O58" s="135"/>
      <c r="P58" s="135">
        <f>'将来負担比率（分子）の構造'!M$49</f>
        <v>2534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423</v>
      </c>
      <c r="C62" s="135"/>
      <c r="D62" s="135"/>
      <c r="E62" s="135">
        <f>'将来負担比率（分子）の構造'!J$45</f>
        <v>406</v>
      </c>
      <c r="F62" s="135"/>
      <c r="G62" s="135"/>
      <c r="H62" s="135">
        <f>'将来負担比率（分子）の構造'!K$45</f>
        <v>410</v>
      </c>
      <c r="I62" s="135"/>
      <c r="J62" s="135"/>
      <c r="K62" s="135">
        <f>'将来負担比率（分子）の構造'!L$45</f>
        <v>384</v>
      </c>
      <c r="L62" s="135"/>
      <c r="M62" s="135"/>
      <c r="N62" s="135">
        <f>'将来負担比率（分子）の構造'!M$45</f>
        <v>352</v>
      </c>
      <c r="O62" s="135"/>
      <c r="P62" s="135"/>
    </row>
    <row r="63" spans="1:16" x14ac:dyDescent="0.15">
      <c r="A63" s="135" t="s">
        <v>28</v>
      </c>
      <c r="B63" s="135">
        <f>'将来負担比率（分子）の構造'!I$44</f>
        <v>182</v>
      </c>
      <c r="C63" s="135"/>
      <c r="D63" s="135"/>
      <c r="E63" s="135">
        <f>'将来負担比率（分子）の構造'!J$44</f>
        <v>163</v>
      </c>
      <c r="F63" s="135"/>
      <c r="G63" s="135"/>
      <c r="H63" s="135">
        <f>'将来負担比率（分子）の構造'!K$44</f>
        <v>145</v>
      </c>
      <c r="I63" s="135"/>
      <c r="J63" s="135"/>
      <c r="K63" s="135">
        <f>'将来負担比率（分子）の構造'!L$44</f>
        <v>126</v>
      </c>
      <c r="L63" s="135"/>
      <c r="M63" s="135"/>
      <c r="N63" s="135">
        <f>'将来負担比率（分子）の構造'!M$44</f>
        <v>107</v>
      </c>
      <c r="O63" s="135"/>
      <c r="P63" s="135"/>
    </row>
    <row r="64" spans="1:16" x14ac:dyDescent="0.15">
      <c r="A64" s="135" t="s">
        <v>27</v>
      </c>
      <c r="B64" s="135">
        <f>'将来負担比率（分子）の構造'!I$43</f>
        <v>4</v>
      </c>
      <c r="C64" s="135"/>
      <c r="D64" s="135"/>
      <c r="E64" s="135">
        <f>'将来負担比率（分子）の構造'!J$43</f>
        <v>3</v>
      </c>
      <c r="F64" s="135"/>
      <c r="G64" s="135"/>
      <c r="H64" s="135">
        <f>'将来負担比率（分子）の構造'!K$43</f>
        <v>3</v>
      </c>
      <c r="I64" s="135"/>
      <c r="J64" s="135"/>
      <c r="K64" s="135">
        <f>'将来負担比率（分子）の構造'!L$43</f>
        <v>3</v>
      </c>
      <c r="L64" s="135"/>
      <c r="M64" s="135"/>
      <c r="N64" s="135">
        <f>'将来負担比率（分子）の構造'!M$43</f>
        <v>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1385</v>
      </c>
      <c r="C66" s="135"/>
      <c r="D66" s="135"/>
      <c r="E66" s="135">
        <f>'将来負担比率（分子）の構造'!J$41</f>
        <v>1255</v>
      </c>
      <c r="F66" s="135"/>
      <c r="G66" s="135"/>
      <c r="H66" s="135">
        <f>'将来負担比率（分子）の構造'!K$41</f>
        <v>1165</v>
      </c>
      <c r="I66" s="135"/>
      <c r="J66" s="135"/>
      <c r="K66" s="135">
        <f>'将来負担比率（分子）の構造'!L$41</f>
        <v>1241</v>
      </c>
      <c r="L66" s="135"/>
      <c r="M66" s="135"/>
      <c r="N66" s="135">
        <f>'将来負担比率（分子）の構造'!M$41</f>
        <v>1235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202852</v>
      </c>
      <c r="S5" s="583"/>
      <c r="T5" s="583"/>
      <c r="U5" s="583"/>
      <c r="V5" s="583"/>
      <c r="W5" s="583"/>
      <c r="X5" s="583"/>
      <c r="Y5" s="584"/>
      <c r="Z5" s="585">
        <v>8.1</v>
      </c>
      <c r="AA5" s="585"/>
      <c r="AB5" s="585"/>
      <c r="AC5" s="585"/>
      <c r="AD5" s="586">
        <v>202852</v>
      </c>
      <c r="AE5" s="586"/>
      <c r="AF5" s="586"/>
      <c r="AG5" s="586"/>
      <c r="AH5" s="586"/>
      <c r="AI5" s="586"/>
      <c r="AJ5" s="586"/>
      <c r="AK5" s="586"/>
      <c r="AL5" s="587">
        <v>17.399999999999999</v>
      </c>
      <c r="AM5" s="588"/>
      <c r="AN5" s="588"/>
      <c r="AO5" s="589"/>
      <c r="AP5" s="579" t="s">
        <v>210</v>
      </c>
      <c r="AQ5" s="580"/>
      <c r="AR5" s="580"/>
      <c r="AS5" s="580"/>
      <c r="AT5" s="580"/>
      <c r="AU5" s="580"/>
      <c r="AV5" s="580"/>
      <c r="AW5" s="580"/>
      <c r="AX5" s="580"/>
      <c r="AY5" s="580"/>
      <c r="AZ5" s="580"/>
      <c r="BA5" s="580"/>
      <c r="BB5" s="580"/>
      <c r="BC5" s="580"/>
      <c r="BD5" s="580"/>
      <c r="BE5" s="580"/>
      <c r="BF5" s="581"/>
      <c r="BG5" s="593">
        <v>201425</v>
      </c>
      <c r="BH5" s="594"/>
      <c r="BI5" s="594"/>
      <c r="BJ5" s="594"/>
      <c r="BK5" s="594"/>
      <c r="BL5" s="594"/>
      <c r="BM5" s="594"/>
      <c r="BN5" s="595"/>
      <c r="BO5" s="596">
        <v>99.3</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14544</v>
      </c>
      <c r="S6" s="594"/>
      <c r="T6" s="594"/>
      <c r="U6" s="594"/>
      <c r="V6" s="594"/>
      <c r="W6" s="594"/>
      <c r="X6" s="594"/>
      <c r="Y6" s="595"/>
      <c r="Z6" s="596">
        <v>0.6</v>
      </c>
      <c r="AA6" s="596"/>
      <c r="AB6" s="596"/>
      <c r="AC6" s="596"/>
      <c r="AD6" s="597">
        <v>14544</v>
      </c>
      <c r="AE6" s="597"/>
      <c r="AF6" s="597"/>
      <c r="AG6" s="597"/>
      <c r="AH6" s="597"/>
      <c r="AI6" s="597"/>
      <c r="AJ6" s="597"/>
      <c r="AK6" s="597"/>
      <c r="AL6" s="598">
        <v>1.3</v>
      </c>
      <c r="AM6" s="599"/>
      <c r="AN6" s="599"/>
      <c r="AO6" s="600"/>
      <c r="AP6" s="590" t="s">
        <v>216</v>
      </c>
      <c r="AQ6" s="591"/>
      <c r="AR6" s="591"/>
      <c r="AS6" s="591"/>
      <c r="AT6" s="591"/>
      <c r="AU6" s="591"/>
      <c r="AV6" s="591"/>
      <c r="AW6" s="591"/>
      <c r="AX6" s="591"/>
      <c r="AY6" s="591"/>
      <c r="AZ6" s="591"/>
      <c r="BA6" s="591"/>
      <c r="BB6" s="591"/>
      <c r="BC6" s="591"/>
      <c r="BD6" s="591"/>
      <c r="BE6" s="591"/>
      <c r="BF6" s="592"/>
      <c r="BG6" s="593">
        <v>201425</v>
      </c>
      <c r="BH6" s="594"/>
      <c r="BI6" s="594"/>
      <c r="BJ6" s="594"/>
      <c r="BK6" s="594"/>
      <c r="BL6" s="594"/>
      <c r="BM6" s="594"/>
      <c r="BN6" s="595"/>
      <c r="BO6" s="596">
        <v>99.3</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42746</v>
      </c>
      <c r="CS6" s="594"/>
      <c r="CT6" s="594"/>
      <c r="CU6" s="594"/>
      <c r="CV6" s="594"/>
      <c r="CW6" s="594"/>
      <c r="CX6" s="594"/>
      <c r="CY6" s="595"/>
      <c r="CZ6" s="596">
        <v>2</v>
      </c>
      <c r="DA6" s="596"/>
      <c r="DB6" s="596"/>
      <c r="DC6" s="596"/>
      <c r="DD6" s="602" t="s">
        <v>211</v>
      </c>
      <c r="DE6" s="594"/>
      <c r="DF6" s="594"/>
      <c r="DG6" s="594"/>
      <c r="DH6" s="594"/>
      <c r="DI6" s="594"/>
      <c r="DJ6" s="594"/>
      <c r="DK6" s="594"/>
      <c r="DL6" s="594"/>
      <c r="DM6" s="594"/>
      <c r="DN6" s="594"/>
      <c r="DO6" s="594"/>
      <c r="DP6" s="595"/>
      <c r="DQ6" s="602">
        <v>42731</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287</v>
      </c>
      <c r="S7" s="594"/>
      <c r="T7" s="594"/>
      <c r="U7" s="594"/>
      <c r="V7" s="594"/>
      <c r="W7" s="594"/>
      <c r="X7" s="594"/>
      <c r="Y7" s="595"/>
      <c r="Z7" s="596">
        <v>0</v>
      </c>
      <c r="AA7" s="596"/>
      <c r="AB7" s="596"/>
      <c r="AC7" s="596"/>
      <c r="AD7" s="597">
        <v>287</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43190</v>
      </c>
      <c r="BH7" s="594"/>
      <c r="BI7" s="594"/>
      <c r="BJ7" s="594"/>
      <c r="BK7" s="594"/>
      <c r="BL7" s="594"/>
      <c r="BM7" s="594"/>
      <c r="BN7" s="595"/>
      <c r="BO7" s="596">
        <v>21.3</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453704</v>
      </c>
      <c r="CS7" s="594"/>
      <c r="CT7" s="594"/>
      <c r="CU7" s="594"/>
      <c r="CV7" s="594"/>
      <c r="CW7" s="594"/>
      <c r="CX7" s="594"/>
      <c r="CY7" s="595"/>
      <c r="CZ7" s="596">
        <v>21.5</v>
      </c>
      <c r="DA7" s="596"/>
      <c r="DB7" s="596"/>
      <c r="DC7" s="596"/>
      <c r="DD7" s="602">
        <v>14926</v>
      </c>
      <c r="DE7" s="594"/>
      <c r="DF7" s="594"/>
      <c r="DG7" s="594"/>
      <c r="DH7" s="594"/>
      <c r="DI7" s="594"/>
      <c r="DJ7" s="594"/>
      <c r="DK7" s="594"/>
      <c r="DL7" s="594"/>
      <c r="DM7" s="594"/>
      <c r="DN7" s="594"/>
      <c r="DO7" s="594"/>
      <c r="DP7" s="595"/>
      <c r="DQ7" s="602">
        <v>302587</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697</v>
      </c>
      <c r="S8" s="594"/>
      <c r="T8" s="594"/>
      <c r="U8" s="594"/>
      <c r="V8" s="594"/>
      <c r="W8" s="594"/>
      <c r="X8" s="594"/>
      <c r="Y8" s="595"/>
      <c r="Z8" s="596">
        <v>0</v>
      </c>
      <c r="AA8" s="596"/>
      <c r="AB8" s="596"/>
      <c r="AC8" s="596"/>
      <c r="AD8" s="597">
        <v>697</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1916</v>
      </c>
      <c r="BH8" s="594"/>
      <c r="BI8" s="594"/>
      <c r="BJ8" s="594"/>
      <c r="BK8" s="594"/>
      <c r="BL8" s="594"/>
      <c r="BM8" s="594"/>
      <c r="BN8" s="595"/>
      <c r="BO8" s="596">
        <v>0.9</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349035</v>
      </c>
      <c r="CS8" s="594"/>
      <c r="CT8" s="594"/>
      <c r="CU8" s="594"/>
      <c r="CV8" s="594"/>
      <c r="CW8" s="594"/>
      <c r="CX8" s="594"/>
      <c r="CY8" s="595"/>
      <c r="CZ8" s="596">
        <v>16.600000000000001</v>
      </c>
      <c r="DA8" s="596"/>
      <c r="DB8" s="596"/>
      <c r="DC8" s="596"/>
      <c r="DD8" s="602">
        <v>64746</v>
      </c>
      <c r="DE8" s="594"/>
      <c r="DF8" s="594"/>
      <c r="DG8" s="594"/>
      <c r="DH8" s="594"/>
      <c r="DI8" s="594"/>
      <c r="DJ8" s="594"/>
      <c r="DK8" s="594"/>
      <c r="DL8" s="594"/>
      <c r="DM8" s="594"/>
      <c r="DN8" s="594"/>
      <c r="DO8" s="594"/>
      <c r="DP8" s="595"/>
      <c r="DQ8" s="602">
        <v>210710</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366</v>
      </c>
      <c r="S9" s="594"/>
      <c r="T9" s="594"/>
      <c r="U9" s="594"/>
      <c r="V9" s="594"/>
      <c r="W9" s="594"/>
      <c r="X9" s="594"/>
      <c r="Y9" s="595"/>
      <c r="Z9" s="596">
        <v>0</v>
      </c>
      <c r="AA9" s="596"/>
      <c r="AB9" s="596"/>
      <c r="AC9" s="596"/>
      <c r="AD9" s="597">
        <v>366</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34152</v>
      </c>
      <c r="BH9" s="594"/>
      <c r="BI9" s="594"/>
      <c r="BJ9" s="594"/>
      <c r="BK9" s="594"/>
      <c r="BL9" s="594"/>
      <c r="BM9" s="594"/>
      <c r="BN9" s="595"/>
      <c r="BO9" s="596">
        <v>16.8</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129894</v>
      </c>
      <c r="CS9" s="594"/>
      <c r="CT9" s="594"/>
      <c r="CU9" s="594"/>
      <c r="CV9" s="594"/>
      <c r="CW9" s="594"/>
      <c r="CX9" s="594"/>
      <c r="CY9" s="595"/>
      <c r="CZ9" s="596">
        <v>6.2</v>
      </c>
      <c r="DA9" s="596"/>
      <c r="DB9" s="596"/>
      <c r="DC9" s="596"/>
      <c r="DD9" s="602">
        <v>1981</v>
      </c>
      <c r="DE9" s="594"/>
      <c r="DF9" s="594"/>
      <c r="DG9" s="594"/>
      <c r="DH9" s="594"/>
      <c r="DI9" s="594"/>
      <c r="DJ9" s="594"/>
      <c r="DK9" s="594"/>
      <c r="DL9" s="594"/>
      <c r="DM9" s="594"/>
      <c r="DN9" s="594"/>
      <c r="DO9" s="594"/>
      <c r="DP9" s="595"/>
      <c r="DQ9" s="602">
        <v>117067</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14492</v>
      </c>
      <c r="S10" s="594"/>
      <c r="T10" s="594"/>
      <c r="U10" s="594"/>
      <c r="V10" s="594"/>
      <c r="W10" s="594"/>
      <c r="X10" s="594"/>
      <c r="Y10" s="595"/>
      <c r="Z10" s="596">
        <v>0.6</v>
      </c>
      <c r="AA10" s="596"/>
      <c r="AB10" s="596"/>
      <c r="AC10" s="596"/>
      <c r="AD10" s="597">
        <v>14492</v>
      </c>
      <c r="AE10" s="597"/>
      <c r="AF10" s="597"/>
      <c r="AG10" s="597"/>
      <c r="AH10" s="597"/>
      <c r="AI10" s="597"/>
      <c r="AJ10" s="597"/>
      <c r="AK10" s="597"/>
      <c r="AL10" s="598">
        <v>1.2</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3137</v>
      </c>
      <c r="BH10" s="594"/>
      <c r="BI10" s="594"/>
      <c r="BJ10" s="594"/>
      <c r="BK10" s="594"/>
      <c r="BL10" s="594"/>
      <c r="BM10" s="594"/>
      <c r="BN10" s="595"/>
      <c r="BO10" s="596">
        <v>1.5</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2295</v>
      </c>
      <c r="CS10" s="594"/>
      <c r="CT10" s="594"/>
      <c r="CU10" s="594"/>
      <c r="CV10" s="594"/>
      <c r="CW10" s="594"/>
      <c r="CX10" s="594"/>
      <c r="CY10" s="595"/>
      <c r="CZ10" s="596">
        <v>0.1</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3985</v>
      </c>
      <c r="BH11" s="594"/>
      <c r="BI11" s="594"/>
      <c r="BJ11" s="594"/>
      <c r="BK11" s="594"/>
      <c r="BL11" s="594"/>
      <c r="BM11" s="594"/>
      <c r="BN11" s="595"/>
      <c r="BO11" s="596">
        <v>2</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151537</v>
      </c>
      <c r="CS11" s="594"/>
      <c r="CT11" s="594"/>
      <c r="CU11" s="594"/>
      <c r="CV11" s="594"/>
      <c r="CW11" s="594"/>
      <c r="CX11" s="594"/>
      <c r="CY11" s="595"/>
      <c r="CZ11" s="596">
        <v>7.2</v>
      </c>
      <c r="DA11" s="596"/>
      <c r="DB11" s="596"/>
      <c r="DC11" s="596"/>
      <c r="DD11" s="602">
        <v>66123</v>
      </c>
      <c r="DE11" s="594"/>
      <c r="DF11" s="594"/>
      <c r="DG11" s="594"/>
      <c r="DH11" s="594"/>
      <c r="DI11" s="594"/>
      <c r="DJ11" s="594"/>
      <c r="DK11" s="594"/>
      <c r="DL11" s="594"/>
      <c r="DM11" s="594"/>
      <c r="DN11" s="594"/>
      <c r="DO11" s="594"/>
      <c r="DP11" s="595"/>
      <c r="DQ11" s="602">
        <v>64987</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150315</v>
      </c>
      <c r="BH12" s="594"/>
      <c r="BI12" s="594"/>
      <c r="BJ12" s="594"/>
      <c r="BK12" s="594"/>
      <c r="BL12" s="594"/>
      <c r="BM12" s="594"/>
      <c r="BN12" s="595"/>
      <c r="BO12" s="596">
        <v>74.099999999999994</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98655</v>
      </c>
      <c r="CS12" s="594"/>
      <c r="CT12" s="594"/>
      <c r="CU12" s="594"/>
      <c r="CV12" s="594"/>
      <c r="CW12" s="594"/>
      <c r="CX12" s="594"/>
      <c r="CY12" s="595"/>
      <c r="CZ12" s="596">
        <v>4.7</v>
      </c>
      <c r="DA12" s="596"/>
      <c r="DB12" s="596"/>
      <c r="DC12" s="596"/>
      <c r="DD12" s="602">
        <v>50418</v>
      </c>
      <c r="DE12" s="594"/>
      <c r="DF12" s="594"/>
      <c r="DG12" s="594"/>
      <c r="DH12" s="594"/>
      <c r="DI12" s="594"/>
      <c r="DJ12" s="594"/>
      <c r="DK12" s="594"/>
      <c r="DL12" s="594"/>
      <c r="DM12" s="594"/>
      <c r="DN12" s="594"/>
      <c r="DO12" s="594"/>
      <c r="DP12" s="595"/>
      <c r="DQ12" s="602">
        <v>23487</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1304</v>
      </c>
      <c r="S13" s="594"/>
      <c r="T13" s="594"/>
      <c r="U13" s="594"/>
      <c r="V13" s="594"/>
      <c r="W13" s="594"/>
      <c r="X13" s="594"/>
      <c r="Y13" s="595"/>
      <c r="Z13" s="596">
        <v>0.1</v>
      </c>
      <c r="AA13" s="596"/>
      <c r="AB13" s="596"/>
      <c r="AC13" s="596"/>
      <c r="AD13" s="597">
        <v>1304</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140224</v>
      </c>
      <c r="BH13" s="594"/>
      <c r="BI13" s="594"/>
      <c r="BJ13" s="594"/>
      <c r="BK13" s="594"/>
      <c r="BL13" s="594"/>
      <c r="BM13" s="594"/>
      <c r="BN13" s="595"/>
      <c r="BO13" s="596">
        <v>69.099999999999994</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235332</v>
      </c>
      <c r="CS13" s="594"/>
      <c r="CT13" s="594"/>
      <c r="CU13" s="594"/>
      <c r="CV13" s="594"/>
      <c r="CW13" s="594"/>
      <c r="CX13" s="594"/>
      <c r="CY13" s="595"/>
      <c r="CZ13" s="596">
        <v>11.2</v>
      </c>
      <c r="DA13" s="596"/>
      <c r="DB13" s="596"/>
      <c r="DC13" s="596"/>
      <c r="DD13" s="602">
        <v>224200</v>
      </c>
      <c r="DE13" s="594"/>
      <c r="DF13" s="594"/>
      <c r="DG13" s="594"/>
      <c r="DH13" s="594"/>
      <c r="DI13" s="594"/>
      <c r="DJ13" s="594"/>
      <c r="DK13" s="594"/>
      <c r="DL13" s="594"/>
      <c r="DM13" s="594"/>
      <c r="DN13" s="594"/>
      <c r="DO13" s="594"/>
      <c r="DP13" s="595"/>
      <c r="DQ13" s="602">
        <v>103033</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4796</v>
      </c>
      <c r="BH14" s="594"/>
      <c r="BI14" s="594"/>
      <c r="BJ14" s="594"/>
      <c r="BK14" s="594"/>
      <c r="BL14" s="594"/>
      <c r="BM14" s="594"/>
      <c r="BN14" s="595"/>
      <c r="BO14" s="596">
        <v>2.4</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132756</v>
      </c>
      <c r="CS14" s="594"/>
      <c r="CT14" s="594"/>
      <c r="CU14" s="594"/>
      <c r="CV14" s="594"/>
      <c r="CW14" s="594"/>
      <c r="CX14" s="594"/>
      <c r="CY14" s="595"/>
      <c r="CZ14" s="596">
        <v>6.3</v>
      </c>
      <c r="DA14" s="596"/>
      <c r="DB14" s="596"/>
      <c r="DC14" s="596"/>
      <c r="DD14" s="602">
        <v>49772</v>
      </c>
      <c r="DE14" s="594"/>
      <c r="DF14" s="594"/>
      <c r="DG14" s="594"/>
      <c r="DH14" s="594"/>
      <c r="DI14" s="594"/>
      <c r="DJ14" s="594"/>
      <c r="DK14" s="594"/>
      <c r="DL14" s="594"/>
      <c r="DM14" s="594"/>
      <c r="DN14" s="594"/>
      <c r="DO14" s="594"/>
      <c r="DP14" s="595"/>
      <c r="DQ14" s="602">
        <v>55144</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195</v>
      </c>
      <c r="S15" s="594"/>
      <c r="T15" s="594"/>
      <c r="U15" s="594"/>
      <c r="V15" s="594"/>
      <c r="W15" s="594"/>
      <c r="X15" s="594"/>
      <c r="Y15" s="595"/>
      <c r="Z15" s="596">
        <v>0</v>
      </c>
      <c r="AA15" s="596"/>
      <c r="AB15" s="596"/>
      <c r="AC15" s="596"/>
      <c r="AD15" s="597">
        <v>195</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3124</v>
      </c>
      <c r="BH15" s="594"/>
      <c r="BI15" s="594"/>
      <c r="BJ15" s="594"/>
      <c r="BK15" s="594"/>
      <c r="BL15" s="594"/>
      <c r="BM15" s="594"/>
      <c r="BN15" s="595"/>
      <c r="BO15" s="596">
        <v>1.5</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165843</v>
      </c>
      <c r="CS15" s="594"/>
      <c r="CT15" s="594"/>
      <c r="CU15" s="594"/>
      <c r="CV15" s="594"/>
      <c r="CW15" s="594"/>
      <c r="CX15" s="594"/>
      <c r="CY15" s="595"/>
      <c r="CZ15" s="596">
        <v>7.9</v>
      </c>
      <c r="DA15" s="596"/>
      <c r="DB15" s="596"/>
      <c r="DC15" s="596"/>
      <c r="DD15" s="602">
        <v>37043</v>
      </c>
      <c r="DE15" s="594"/>
      <c r="DF15" s="594"/>
      <c r="DG15" s="594"/>
      <c r="DH15" s="594"/>
      <c r="DI15" s="594"/>
      <c r="DJ15" s="594"/>
      <c r="DK15" s="594"/>
      <c r="DL15" s="594"/>
      <c r="DM15" s="594"/>
      <c r="DN15" s="594"/>
      <c r="DO15" s="594"/>
      <c r="DP15" s="595"/>
      <c r="DQ15" s="602">
        <v>117778</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1170057</v>
      </c>
      <c r="S16" s="594"/>
      <c r="T16" s="594"/>
      <c r="U16" s="594"/>
      <c r="V16" s="594"/>
      <c r="W16" s="594"/>
      <c r="X16" s="594"/>
      <c r="Y16" s="595"/>
      <c r="Z16" s="596">
        <v>47</v>
      </c>
      <c r="AA16" s="596"/>
      <c r="AB16" s="596"/>
      <c r="AC16" s="596"/>
      <c r="AD16" s="597">
        <v>921818</v>
      </c>
      <c r="AE16" s="597"/>
      <c r="AF16" s="597"/>
      <c r="AG16" s="597"/>
      <c r="AH16" s="597"/>
      <c r="AI16" s="597"/>
      <c r="AJ16" s="597"/>
      <c r="AK16" s="597"/>
      <c r="AL16" s="598">
        <v>79.3</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167333</v>
      </c>
      <c r="CS16" s="594"/>
      <c r="CT16" s="594"/>
      <c r="CU16" s="594"/>
      <c r="CV16" s="594"/>
      <c r="CW16" s="594"/>
      <c r="CX16" s="594"/>
      <c r="CY16" s="595"/>
      <c r="CZ16" s="596">
        <v>7.9</v>
      </c>
      <c r="DA16" s="596"/>
      <c r="DB16" s="596"/>
      <c r="DC16" s="596"/>
      <c r="DD16" s="602" t="s">
        <v>223</v>
      </c>
      <c r="DE16" s="594"/>
      <c r="DF16" s="594"/>
      <c r="DG16" s="594"/>
      <c r="DH16" s="594"/>
      <c r="DI16" s="594"/>
      <c r="DJ16" s="594"/>
      <c r="DK16" s="594"/>
      <c r="DL16" s="594"/>
      <c r="DM16" s="594"/>
      <c r="DN16" s="594"/>
      <c r="DO16" s="594"/>
      <c r="DP16" s="595"/>
      <c r="DQ16" s="602">
        <v>35890</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921818</v>
      </c>
      <c r="S17" s="594"/>
      <c r="T17" s="594"/>
      <c r="U17" s="594"/>
      <c r="V17" s="594"/>
      <c r="W17" s="594"/>
      <c r="X17" s="594"/>
      <c r="Y17" s="595"/>
      <c r="Z17" s="596">
        <v>37</v>
      </c>
      <c r="AA17" s="596"/>
      <c r="AB17" s="596"/>
      <c r="AC17" s="596"/>
      <c r="AD17" s="597">
        <v>921818</v>
      </c>
      <c r="AE17" s="597"/>
      <c r="AF17" s="597"/>
      <c r="AG17" s="597"/>
      <c r="AH17" s="597"/>
      <c r="AI17" s="597"/>
      <c r="AJ17" s="597"/>
      <c r="AK17" s="597"/>
      <c r="AL17" s="598">
        <v>79.3</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178337</v>
      </c>
      <c r="CS17" s="594"/>
      <c r="CT17" s="594"/>
      <c r="CU17" s="594"/>
      <c r="CV17" s="594"/>
      <c r="CW17" s="594"/>
      <c r="CX17" s="594"/>
      <c r="CY17" s="595"/>
      <c r="CZ17" s="596">
        <v>8.5</v>
      </c>
      <c r="DA17" s="596"/>
      <c r="DB17" s="596"/>
      <c r="DC17" s="596"/>
      <c r="DD17" s="602" t="s">
        <v>223</v>
      </c>
      <c r="DE17" s="594"/>
      <c r="DF17" s="594"/>
      <c r="DG17" s="594"/>
      <c r="DH17" s="594"/>
      <c r="DI17" s="594"/>
      <c r="DJ17" s="594"/>
      <c r="DK17" s="594"/>
      <c r="DL17" s="594"/>
      <c r="DM17" s="594"/>
      <c r="DN17" s="594"/>
      <c r="DO17" s="594"/>
      <c r="DP17" s="595"/>
      <c r="DQ17" s="602">
        <v>178337</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248239</v>
      </c>
      <c r="S18" s="594"/>
      <c r="T18" s="594"/>
      <c r="U18" s="594"/>
      <c r="V18" s="594"/>
      <c r="W18" s="594"/>
      <c r="X18" s="594"/>
      <c r="Y18" s="595"/>
      <c r="Z18" s="596">
        <v>10</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1427</v>
      </c>
      <c r="BH19" s="594"/>
      <c r="BI19" s="594"/>
      <c r="BJ19" s="594"/>
      <c r="BK19" s="594"/>
      <c r="BL19" s="594"/>
      <c r="BM19" s="594"/>
      <c r="BN19" s="595"/>
      <c r="BO19" s="596">
        <v>0.7</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1404794</v>
      </c>
      <c r="S20" s="594"/>
      <c r="T20" s="594"/>
      <c r="U20" s="594"/>
      <c r="V20" s="594"/>
      <c r="W20" s="594"/>
      <c r="X20" s="594"/>
      <c r="Y20" s="595"/>
      <c r="Z20" s="596">
        <v>56.4</v>
      </c>
      <c r="AA20" s="596"/>
      <c r="AB20" s="596"/>
      <c r="AC20" s="596"/>
      <c r="AD20" s="597">
        <v>1156555</v>
      </c>
      <c r="AE20" s="597"/>
      <c r="AF20" s="597"/>
      <c r="AG20" s="597"/>
      <c r="AH20" s="597"/>
      <c r="AI20" s="597"/>
      <c r="AJ20" s="597"/>
      <c r="AK20" s="597"/>
      <c r="AL20" s="598">
        <v>99.4</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1427</v>
      </c>
      <c r="BH20" s="594"/>
      <c r="BI20" s="594"/>
      <c r="BJ20" s="594"/>
      <c r="BK20" s="594"/>
      <c r="BL20" s="594"/>
      <c r="BM20" s="594"/>
      <c r="BN20" s="595"/>
      <c r="BO20" s="596">
        <v>0.7</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2107467</v>
      </c>
      <c r="CS20" s="594"/>
      <c r="CT20" s="594"/>
      <c r="CU20" s="594"/>
      <c r="CV20" s="594"/>
      <c r="CW20" s="594"/>
      <c r="CX20" s="594"/>
      <c r="CY20" s="595"/>
      <c r="CZ20" s="596">
        <v>100</v>
      </c>
      <c r="DA20" s="596"/>
      <c r="DB20" s="596"/>
      <c r="DC20" s="596"/>
      <c r="DD20" s="602">
        <v>509209</v>
      </c>
      <c r="DE20" s="594"/>
      <c r="DF20" s="594"/>
      <c r="DG20" s="594"/>
      <c r="DH20" s="594"/>
      <c r="DI20" s="594"/>
      <c r="DJ20" s="594"/>
      <c r="DK20" s="594"/>
      <c r="DL20" s="594"/>
      <c r="DM20" s="594"/>
      <c r="DN20" s="594"/>
      <c r="DO20" s="594"/>
      <c r="DP20" s="595"/>
      <c r="DQ20" s="602">
        <v>1251751</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t="s">
        <v>223</v>
      </c>
      <c r="S21" s="594"/>
      <c r="T21" s="594"/>
      <c r="U21" s="594"/>
      <c r="V21" s="594"/>
      <c r="W21" s="594"/>
      <c r="X21" s="594"/>
      <c r="Y21" s="595"/>
      <c r="Z21" s="596" t="s">
        <v>223</v>
      </c>
      <c r="AA21" s="596"/>
      <c r="AB21" s="596"/>
      <c r="AC21" s="596"/>
      <c r="AD21" s="597" t="s">
        <v>223</v>
      </c>
      <c r="AE21" s="597"/>
      <c r="AF21" s="597"/>
      <c r="AG21" s="597"/>
      <c r="AH21" s="597"/>
      <c r="AI21" s="597"/>
      <c r="AJ21" s="597"/>
      <c r="AK21" s="597"/>
      <c r="AL21" s="598" t="s">
        <v>223</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1427</v>
      </c>
      <c r="BH21" s="594"/>
      <c r="BI21" s="594"/>
      <c r="BJ21" s="594"/>
      <c r="BK21" s="594"/>
      <c r="BL21" s="594"/>
      <c r="BM21" s="594"/>
      <c r="BN21" s="595"/>
      <c r="BO21" s="596">
        <v>0.7</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28183</v>
      </c>
      <c r="S22" s="594"/>
      <c r="T22" s="594"/>
      <c r="U22" s="594"/>
      <c r="V22" s="594"/>
      <c r="W22" s="594"/>
      <c r="X22" s="594"/>
      <c r="Y22" s="595"/>
      <c r="Z22" s="596">
        <v>1.1000000000000001</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30211</v>
      </c>
      <c r="S23" s="594"/>
      <c r="T23" s="594"/>
      <c r="U23" s="594"/>
      <c r="V23" s="594"/>
      <c r="W23" s="594"/>
      <c r="X23" s="594"/>
      <c r="Y23" s="595"/>
      <c r="Z23" s="596">
        <v>1.2</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3823</v>
      </c>
      <c r="S24" s="594"/>
      <c r="T24" s="594"/>
      <c r="U24" s="594"/>
      <c r="V24" s="594"/>
      <c r="W24" s="594"/>
      <c r="X24" s="594"/>
      <c r="Y24" s="595"/>
      <c r="Z24" s="596">
        <v>0.2</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585988</v>
      </c>
      <c r="CS24" s="583"/>
      <c r="CT24" s="583"/>
      <c r="CU24" s="583"/>
      <c r="CV24" s="583"/>
      <c r="CW24" s="583"/>
      <c r="CX24" s="583"/>
      <c r="CY24" s="584"/>
      <c r="CZ24" s="620">
        <v>27.8</v>
      </c>
      <c r="DA24" s="621"/>
      <c r="DB24" s="621"/>
      <c r="DC24" s="622"/>
      <c r="DD24" s="619">
        <v>524165</v>
      </c>
      <c r="DE24" s="583"/>
      <c r="DF24" s="583"/>
      <c r="DG24" s="583"/>
      <c r="DH24" s="583"/>
      <c r="DI24" s="583"/>
      <c r="DJ24" s="583"/>
      <c r="DK24" s="584"/>
      <c r="DL24" s="619">
        <v>490428</v>
      </c>
      <c r="DM24" s="583"/>
      <c r="DN24" s="583"/>
      <c r="DO24" s="583"/>
      <c r="DP24" s="583"/>
      <c r="DQ24" s="583"/>
      <c r="DR24" s="583"/>
      <c r="DS24" s="583"/>
      <c r="DT24" s="583"/>
      <c r="DU24" s="583"/>
      <c r="DV24" s="584"/>
      <c r="DW24" s="587">
        <v>42.2</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189946</v>
      </c>
      <c r="S25" s="594"/>
      <c r="T25" s="594"/>
      <c r="U25" s="594"/>
      <c r="V25" s="594"/>
      <c r="W25" s="594"/>
      <c r="X25" s="594"/>
      <c r="Y25" s="595"/>
      <c r="Z25" s="596">
        <v>7.6</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359133</v>
      </c>
      <c r="CS25" s="625"/>
      <c r="CT25" s="625"/>
      <c r="CU25" s="625"/>
      <c r="CV25" s="625"/>
      <c r="CW25" s="625"/>
      <c r="CX25" s="625"/>
      <c r="CY25" s="626"/>
      <c r="CZ25" s="627">
        <v>17</v>
      </c>
      <c r="DA25" s="628"/>
      <c r="DB25" s="628"/>
      <c r="DC25" s="629"/>
      <c r="DD25" s="602">
        <v>324239</v>
      </c>
      <c r="DE25" s="625"/>
      <c r="DF25" s="625"/>
      <c r="DG25" s="625"/>
      <c r="DH25" s="625"/>
      <c r="DI25" s="625"/>
      <c r="DJ25" s="625"/>
      <c r="DK25" s="626"/>
      <c r="DL25" s="602">
        <v>313909</v>
      </c>
      <c r="DM25" s="625"/>
      <c r="DN25" s="625"/>
      <c r="DO25" s="625"/>
      <c r="DP25" s="625"/>
      <c r="DQ25" s="625"/>
      <c r="DR25" s="625"/>
      <c r="DS25" s="625"/>
      <c r="DT25" s="625"/>
      <c r="DU25" s="625"/>
      <c r="DV25" s="626"/>
      <c r="DW25" s="598">
        <v>27</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190016</v>
      </c>
      <c r="CS26" s="594"/>
      <c r="CT26" s="594"/>
      <c r="CU26" s="594"/>
      <c r="CV26" s="594"/>
      <c r="CW26" s="594"/>
      <c r="CX26" s="594"/>
      <c r="CY26" s="595"/>
      <c r="CZ26" s="627">
        <v>9</v>
      </c>
      <c r="DA26" s="628"/>
      <c r="DB26" s="628"/>
      <c r="DC26" s="629"/>
      <c r="DD26" s="602">
        <v>164669</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365193</v>
      </c>
      <c r="S27" s="594"/>
      <c r="T27" s="594"/>
      <c r="U27" s="594"/>
      <c r="V27" s="594"/>
      <c r="W27" s="594"/>
      <c r="X27" s="594"/>
      <c r="Y27" s="595"/>
      <c r="Z27" s="596">
        <v>14.7</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202852</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48518</v>
      </c>
      <c r="CS27" s="625"/>
      <c r="CT27" s="625"/>
      <c r="CU27" s="625"/>
      <c r="CV27" s="625"/>
      <c r="CW27" s="625"/>
      <c r="CX27" s="625"/>
      <c r="CY27" s="626"/>
      <c r="CZ27" s="627">
        <v>2.2999999999999998</v>
      </c>
      <c r="DA27" s="628"/>
      <c r="DB27" s="628"/>
      <c r="DC27" s="629"/>
      <c r="DD27" s="602">
        <v>21589</v>
      </c>
      <c r="DE27" s="625"/>
      <c r="DF27" s="625"/>
      <c r="DG27" s="625"/>
      <c r="DH27" s="625"/>
      <c r="DI27" s="625"/>
      <c r="DJ27" s="625"/>
      <c r="DK27" s="626"/>
      <c r="DL27" s="602">
        <v>18882</v>
      </c>
      <c r="DM27" s="625"/>
      <c r="DN27" s="625"/>
      <c r="DO27" s="625"/>
      <c r="DP27" s="625"/>
      <c r="DQ27" s="625"/>
      <c r="DR27" s="625"/>
      <c r="DS27" s="625"/>
      <c r="DT27" s="625"/>
      <c r="DU27" s="625"/>
      <c r="DV27" s="626"/>
      <c r="DW27" s="598">
        <v>1.6</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35219</v>
      </c>
      <c r="S28" s="594"/>
      <c r="T28" s="594"/>
      <c r="U28" s="594"/>
      <c r="V28" s="594"/>
      <c r="W28" s="594"/>
      <c r="X28" s="594"/>
      <c r="Y28" s="595"/>
      <c r="Z28" s="596">
        <v>1.4</v>
      </c>
      <c r="AA28" s="596"/>
      <c r="AB28" s="596"/>
      <c r="AC28" s="596"/>
      <c r="AD28" s="597">
        <v>3411</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178337</v>
      </c>
      <c r="CS28" s="594"/>
      <c r="CT28" s="594"/>
      <c r="CU28" s="594"/>
      <c r="CV28" s="594"/>
      <c r="CW28" s="594"/>
      <c r="CX28" s="594"/>
      <c r="CY28" s="595"/>
      <c r="CZ28" s="627">
        <v>8.5</v>
      </c>
      <c r="DA28" s="628"/>
      <c r="DB28" s="628"/>
      <c r="DC28" s="629"/>
      <c r="DD28" s="602">
        <v>178337</v>
      </c>
      <c r="DE28" s="594"/>
      <c r="DF28" s="594"/>
      <c r="DG28" s="594"/>
      <c r="DH28" s="594"/>
      <c r="DI28" s="594"/>
      <c r="DJ28" s="594"/>
      <c r="DK28" s="595"/>
      <c r="DL28" s="602">
        <v>157637</v>
      </c>
      <c r="DM28" s="594"/>
      <c r="DN28" s="594"/>
      <c r="DO28" s="594"/>
      <c r="DP28" s="594"/>
      <c r="DQ28" s="594"/>
      <c r="DR28" s="594"/>
      <c r="DS28" s="594"/>
      <c r="DT28" s="594"/>
      <c r="DU28" s="594"/>
      <c r="DV28" s="595"/>
      <c r="DW28" s="598">
        <v>13.6</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12141</v>
      </c>
      <c r="S29" s="594"/>
      <c r="T29" s="594"/>
      <c r="U29" s="594"/>
      <c r="V29" s="594"/>
      <c r="W29" s="594"/>
      <c r="X29" s="594"/>
      <c r="Y29" s="595"/>
      <c r="Z29" s="596">
        <v>0.5</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178337</v>
      </c>
      <c r="CS29" s="625"/>
      <c r="CT29" s="625"/>
      <c r="CU29" s="625"/>
      <c r="CV29" s="625"/>
      <c r="CW29" s="625"/>
      <c r="CX29" s="625"/>
      <c r="CY29" s="626"/>
      <c r="CZ29" s="627">
        <v>8.5</v>
      </c>
      <c r="DA29" s="628"/>
      <c r="DB29" s="628"/>
      <c r="DC29" s="629"/>
      <c r="DD29" s="602">
        <v>178337</v>
      </c>
      <c r="DE29" s="625"/>
      <c r="DF29" s="625"/>
      <c r="DG29" s="625"/>
      <c r="DH29" s="625"/>
      <c r="DI29" s="625"/>
      <c r="DJ29" s="625"/>
      <c r="DK29" s="626"/>
      <c r="DL29" s="602">
        <v>157637</v>
      </c>
      <c r="DM29" s="625"/>
      <c r="DN29" s="625"/>
      <c r="DO29" s="625"/>
      <c r="DP29" s="625"/>
      <c r="DQ29" s="625"/>
      <c r="DR29" s="625"/>
      <c r="DS29" s="625"/>
      <c r="DT29" s="625"/>
      <c r="DU29" s="625"/>
      <c r="DV29" s="626"/>
      <c r="DW29" s="598">
        <v>13.6</v>
      </c>
      <c r="DX29" s="623"/>
      <c r="DY29" s="623"/>
      <c r="DZ29" s="623"/>
      <c r="EA29" s="623"/>
      <c r="EB29" s="623"/>
      <c r="EC29" s="624"/>
    </row>
    <row r="30" spans="2:133" ht="11.25" customHeight="1" x14ac:dyDescent="0.15">
      <c r="B30" s="590" t="s">
        <v>292</v>
      </c>
      <c r="C30" s="591"/>
      <c r="D30" s="591"/>
      <c r="E30" s="591"/>
      <c r="F30" s="591"/>
      <c r="G30" s="591"/>
      <c r="H30" s="591"/>
      <c r="I30" s="591"/>
      <c r="J30" s="591"/>
      <c r="K30" s="591"/>
      <c r="L30" s="591"/>
      <c r="M30" s="591"/>
      <c r="N30" s="591"/>
      <c r="O30" s="591"/>
      <c r="P30" s="591"/>
      <c r="Q30" s="592"/>
      <c r="R30" s="593">
        <v>83574</v>
      </c>
      <c r="S30" s="594"/>
      <c r="T30" s="594"/>
      <c r="U30" s="594"/>
      <c r="V30" s="594"/>
      <c r="W30" s="594"/>
      <c r="X30" s="594"/>
      <c r="Y30" s="595"/>
      <c r="Z30" s="596">
        <v>3.4</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172</v>
      </c>
      <c r="AY30" s="580"/>
      <c r="AZ30" s="580"/>
      <c r="BA30" s="580"/>
      <c r="BB30" s="580"/>
      <c r="BC30" s="580"/>
      <c r="BD30" s="580"/>
      <c r="BE30" s="580"/>
      <c r="BF30" s="581"/>
      <c r="BG30" s="651">
        <v>99.6</v>
      </c>
      <c r="BH30" s="652"/>
      <c r="BI30" s="652"/>
      <c r="BJ30" s="652"/>
      <c r="BK30" s="652"/>
      <c r="BL30" s="652"/>
      <c r="BM30" s="588">
        <v>98.3</v>
      </c>
      <c r="BN30" s="652"/>
      <c r="BO30" s="652"/>
      <c r="BP30" s="652"/>
      <c r="BQ30" s="653"/>
      <c r="BR30" s="651">
        <v>99.6</v>
      </c>
      <c r="BS30" s="652"/>
      <c r="BT30" s="652"/>
      <c r="BU30" s="652"/>
      <c r="BV30" s="652"/>
      <c r="BW30" s="652"/>
      <c r="BX30" s="588">
        <v>98.3</v>
      </c>
      <c r="BY30" s="652"/>
      <c r="BZ30" s="652"/>
      <c r="CA30" s="652"/>
      <c r="CB30" s="653"/>
      <c r="CD30" s="656"/>
      <c r="CE30" s="657"/>
      <c r="CF30" s="607" t="s">
        <v>295</v>
      </c>
      <c r="CG30" s="608"/>
      <c r="CH30" s="608"/>
      <c r="CI30" s="608"/>
      <c r="CJ30" s="608"/>
      <c r="CK30" s="608"/>
      <c r="CL30" s="608"/>
      <c r="CM30" s="608"/>
      <c r="CN30" s="608"/>
      <c r="CO30" s="608"/>
      <c r="CP30" s="608"/>
      <c r="CQ30" s="609"/>
      <c r="CR30" s="593">
        <v>166444</v>
      </c>
      <c r="CS30" s="594"/>
      <c r="CT30" s="594"/>
      <c r="CU30" s="594"/>
      <c r="CV30" s="594"/>
      <c r="CW30" s="594"/>
      <c r="CX30" s="594"/>
      <c r="CY30" s="595"/>
      <c r="CZ30" s="627">
        <v>7.9</v>
      </c>
      <c r="DA30" s="628"/>
      <c r="DB30" s="628"/>
      <c r="DC30" s="629"/>
      <c r="DD30" s="602">
        <v>166444</v>
      </c>
      <c r="DE30" s="594"/>
      <c r="DF30" s="594"/>
      <c r="DG30" s="594"/>
      <c r="DH30" s="594"/>
      <c r="DI30" s="594"/>
      <c r="DJ30" s="594"/>
      <c r="DK30" s="595"/>
      <c r="DL30" s="602">
        <v>145744</v>
      </c>
      <c r="DM30" s="594"/>
      <c r="DN30" s="594"/>
      <c r="DO30" s="594"/>
      <c r="DP30" s="594"/>
      <c r="DQ30" s="594"/>
      <c r="DR30" s="594"/>
      <c r="DS30" s="594"/>
      <c r="DT30" s="594"/>
      <c r="DU30" s="594"/>
      <c r="DV30" s="595"/>
      <c r="DW30" s="598">
        <v>12.5</v>
      </c>
      <c r="DX30" s="623"/>
      <c r="DY30" s="623"/>
      <c r="DZ30" s="623"/>
      <c r="EA30" s="623"/>
      <c r="EB30" s="623"/>
      <c r="EC30" s="624"/>
    </row>
    <row r="31" spans="2:133" ht="11.25" customHeight="1" x14ac:dyDescent="0.15">
      <c r="B31" s="590" t="s">
        <v>296</v>
      </c>
      <c r="C31" s="591"/>
      <c r="D31" s="591"/>
      <c r="E31" s="591"/>
      <c r="F31" s="591"/>
      <c r="G31" s="591"/>
      <c r="H31" s="591"/>
      <c r="I31" s="591"/>
      <c r="J31" s="591"/>
      <c r="K31" s="591"/>
      <c r="L31" s="591"/>
      <c r="M31" s="591"/>
      <c r="N31" s="591"/>
      <c r="O31" s="591"/>
      <c r="P31" s="591"/>
      <c r="Q31" s="592"/>
      <c r="R31" s="593">
        <v>152001</v>
      </c>
      <c r="S31" s="594"/>
      <c r="T31" s="594"/>
      <c r="U31" s="594"/>
      <c r="V31" s="594"/>
      <c r="W31" s="594"/>
      <c r="X31" s="594"/>
      <c r="Y31" s="595"/>
      <c r="Z31" s="596">
        <v>6.1</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99.7</v>
      </c>
      <c r="BH31" s="625"/>
      <c r="BI31" s="625"/>
      <c r="BJ31" s="625"/>
      <c r="BK31" s="625"/>
      <c r="BL31" s="625"/>
      <c r="BM31" s="599">
        <v>98.9</v>
      </c>
      <c r="BN31" s="649"/>
      <c r="BO31" s="649"/>
      <c r="BP31" s="649"/>
      <c r="BQ31" s="650"/>
      <c r="BR31" s="648">
        <v>99.6</v>
      </c>
      <c r="BS31" s="625"/>
      <c r="BT31" s="625"/>
      <c r="BU31" s="625"/>
      <c r="BV31" s="625"/>
      <c r="BW31" s="625"/>
      <c r="BX31" s="599">
        <v>98.9</v>
      </c>
      <c r="BY31" s="649"/>
      <c r="BZ31" s="649"/>
      <c r="CA31" s="649"/>
      <c r="CB31" s="650"/>
      <c r="CD31" s="656"/>
      <c r="CE31" s="657"/>
      <c r="CF31" s="607" t="s">
        <v>299</v>
      </c>
      <c r="CG31" s="608"/>
      <c r="CH31" s="608"/>
      <c r="CI31" s="608"/>
      <c r="CJ31" s="608"/>
      <c r="CK31" s="608"/>
      <c r="CL31" s="608"/>
      <c r="CM31" s="608"/>
      <c r="CN31" s="608"/>
      <c r="CO31" s="608"/>
      <c r="CP31" s="608"/>
      <c r="CQ31" s="609"/>
      <c r="CR31" s="593">
        <v>11893</v>
      </c>
      <c r="CS31" s="625"/>
      <c r="CT31" s="625"/>
      <c r="CU31" s="625"/>
      <c r="CV31" s="625"/>
      <c r="CW31" s="625"/>
      <c r="CX31" s="625"/>
      <c r="CY31" s="626"/>
      <c r="CZ31" s="627">
        <v>0.6</v>
      </c>
      <c r="DA31" s="628"/>
      <c r="DB31" s="628"/>
      <c r="DC31" s="629"/>
      <c r="DD31" s="602">
        <v>11893</v>
      </c>
      <c r="DE31" s="625"/>
      <c r="DF31" s="625"/>
      <c r="DG31" s="625"/>
      <c r="DH31" s="625"/>
      <c r="DI31" s="625"/>
      <c r="DJ31" s="625"/>
      <c r="DK31" s="626"/>
      <c r="DL31" s="602">
        <v>11893</v>
      </c>
      <c r="DM31" s="625"/>
      <c r="DN31" s="625"/>
      <c r="DO31" s="625"/>
      <c r="DP31" s="625"/>
      <c r="DQ31" s="625"/>
      <c r="DR31" s="625"/>
      <c r="DS31" s="625"/>
      <c r="DT31" s="625"/>
      <c r="DU31" s="625"/>
      <c r="DV31" s="626"/>
      <c r="DW31" s="598">
        <v>1</v>
      </c>
      <c r="DX31" s="623"/>
      <c r="DY31" s="623"/>
      <c r="DZ31" s="623"/>
      <c r="EA31" s="623"/>
      <c r="EB31" s="623"/>
      <c r="EC31" s="624"/>
    </row>
    <row r="32" spans="2:133" ht="11.25" customHeight="1" x14ac:dyDescent="0.15">
      <c r="B32" s="590" t="s">
        <v>300</v>
      </c>
      <c r="C32" s="591"/>
      <c r="D32" s="591"/>
      <c r="E32" s="591"/>
      <c r="F32" s="591"/>
      <c r="G32" s="591"/>
      <c r="H32" s="591"/>
      <c r="I32" s="591"/>
      <c r="J32" s="591"/>
      <c r="K32" s="591"/>
      <c r="L32" s="591"/>
      <c r="M32" s="591"/>
      <c r="N32" s="591"/>
      <c r="O32" s="591"/>
      <c r="P32" s="591"/>
      <c r="Q32" s="592"/>
      <c r="R32" s="593">
        <v>23599</v>
      </c>
      <c r="S32" s="594"/>
      <c r="T32" s="594"/>
      <c r="U32" s="594"/>
      <c r="V32" s="594"/>
      <c r="W32" s="594"/>
      <c r="X32" s="594"/>
      <c r="Y32" s="595"/>
      <c r="Z32" s="596">
        <v>0.9</v>
      </c>
      <c r="AA32" s="596"/>
      <c r="AB32" s="596"/>
      <c r="AC32" s="596"/>
      <c r="AD32" s="597">
        <v>3053</v>
      </c>
      <c r="AE32" s="597"/>
      <c r="AF32" s="597"/>
      <c r="AG32" s="597"/>
      <c r="AH32" s="597"/>
      <c r="AI32" s="597"/>
      <c r="AJ32" s="597"/>
      <c r="AK32" s="597"/>
      <c r="AL32" s="598">
        <v>0.3</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99.6</v>
      </c>
      <c r="BH32" s="661"/>
      <c r="BI32" s="661"/>
      <c r="BJ32" s="661"/>
      <c r="BK32" s="661"/>
      <c r="BL32" s="661"/>
      <c r="BM32" s="662">
        <v>98.1</v>
      </c>
      <c r="BN32" s="661"/>
      <c r="BO32" s="661"/>
      <c r="BP32" s="661"/>
      <c r="BQ32" s="663"/>
      <c r="BR32" s="660">
        <v>99.6</v>
      </c>
      <c r="BS32" s="661"/>
      <c r="BT32" s="661"/>
      <c r="BU32" s="661"/>
      <c r="BV32" s="661"/>
      <c r="BW32" s="661"/>
      <c r="BX32" s="662">
        <v>98.2</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3"/>
      <c r="DY32" s="623"/>
      <c r="DZ32" s="623"/>
      <c r="EA32" s="623"/>
      <c r="EB32" s="623"/>
      <c r="EC32" s="624"/>
    </row>
    <row r="33" spans="2:133" ht="11.25" customHeight="1" x14ac:dyDescent="0.15">
      <c r="B33" s="590" t="s">
        <v>303</v>
      </c>
      <c r="C33" s="591"/>
      <c r="D33" s="591"/>
      <c r="E33" s="591"/>
      <c r="F33" s="591"/>
      <c r="G33" s="591"/>
      <c r="H33" s="591"/>
      <c r="I33" s="591"/>
      <c r="J33" s="591"/>
      <c r="K33" s="591"/>
      <c r="L33" s="591"/>
      <c r="M33" s="591"/>
      <c r="N33" s="591"/>
      <c r="O33" s="591"/>
      <c r="P33" s="591"/>
      <c r="Q33" s="592"/>
      <c r="R33" s="593">
        <v>160500</v>
      </c>
      <c r="S33" s="594"/>
      <c r="T33" s="594"/>
      <c r="U33" s="594"/>
      <c r="V33" s="594"/>
      <c r="W33" s="594"/>
      <c r="X33" s="594"/>
      <c r="Y33" s="595"/>
      <c r="Z33" s="596">
        <v>6.4</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844937</v>
      </c>
      <c r="CS33" s="625"/>
      <c r="CT33" s="625"/>
      <c r="CU33" s="625"/>
      <c r="CV33" s="625"/>
      <c r="CW33" s="625"/>
      <c r="CX33" s="625"/>
      <c r="CY33" s="626"/>
      <c r="CZ33" s="627">
        <v>40.1</v>
      </c>
      <c r="DA33" s="628"/>
      <c r="DB33" s="628"/>
      <c r="DC33" s="629"/>
      <c r="DD33" s="602">
        <v>521376</v>
      </c>
      <c r="DE33" s="625"/>
      <c r="DF33" s="625"/>
      <c r="DG33" s="625"/>
      <c r="DH33" s="625"/>
      <c r="DI33" s="625"/>
      <c r="DJ33" s="625"/>
      <c r="DK33" s="626"/>
      <c r="DL33" s="602">
        <v>397812</v>
      </c>
      <c r="DM33" s="625"/>
      <c r="DN33" s="625"/>
      <c r="DO33" s="625"/>
      <c r="DP33" s="625"/>
      <c r="DQ33" s="625"/>
      <c r="DR33" s="625"/>
      <c r="DS33" s="625"/>
      <c r="DT33" s="625"/>
      <c r="DU33" s="625"/>
      <c r="DV33" s="626"/>
      <c r="DW33" s="598">
        <v>34.200000000000003</v>
      </c>
      <c r="DX33" s="623"/>
      <c r="DY33" s="623"/>
      <c r="DZ33" s="623"/>
      <c r="EA33" s="623"/>
      <c r="EB33" s="623"/>
      <c r="EC33" s="624"/>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401955</v>
      </c>
      <c r="CS34" s="594"/>
      <c r="CT34" s="594"/>
      <c r="CU34" s="594"/>
      <c r="CV34" s="594"/>
      <c r="CW34" s="594"/>
      <c r="CX34" s="594"/>
      <c r="CY34" s="595"/>
      <c r="CZ34" s="627">
        <v>19.100000000000001</v>
      </c>
      <c r="DA34" s="628"/>
      <c r="DB34" s="628"/>
      <c r="DC34" s="629"/>
      <c r="DD34" s="602">
        <v>194435</v>
      </c>
      <c r="DE34" s="594"/>
      <c r="DF34" s="594"/>
      <c r="DG34" s="594"/>
      <c r="DH34" s="594"/>
      <c r="DI34" s="594"/>
      <c r="DJ34" s="594"/>
      <c r="DK34" s="595"/>
      <c r="DL34" s="602">
        <v>139566</v>
      </c>
      <c r="DM34" s="594"/>
      <c r="DN34" s="594"/>
      <c r="DO34" s="594"/>
      <c r="DP34" s="594"/>
      <c r="DQ34" s="594"/>
      <c r="DR34" s="594"/>
      <c r="DS34" s="594"/>
      <c r="DT34" s="594"/>
      <c r="DU34" s="594"/>
      <c r="DV34" s="595"/>
      <c r="DW34" s="598">
        <v>12</v>
      </c>
      <c r="DX34" s="623"/>
      <c r="DY34" s="623"/>
      <c r="DZ34" s="623"/>
      <c r="EA34" s="623"/>
      <c r="EB34" s="623"/>
      <c r="EC34" s="624"/>
    </row>
    <row r="35" spans="2:133" ht="11.25" customHeight="1" x14ac:dyDescent="0.15">
      <c r="B35" s="590" t="s">
        <v>309</v>
      </c>
      <c r="C35" s="591"/>
      <c r="D35" s="591"/>
      <c r="E35" s="591"/>
      <c r="F35" s="591"/>
      <c r="G35" s="591"/>
      <c r="H35" s="591"/>
      <c r="I35" s="591"/>
      <c r="J35" s="591"/>
      <c r="K35" s="591"/>
      <c r="L35" s="591"/>
      <c r="M35" s="591"/>
      <c r="N35" s="591"/>
      <c r="O35" s="591"/>
      <c r="P35" s="591"/>
      <c r="Q35" s="592"/>
      <c r="R35" s="593" t="s">
        <v>223</v>
      </c>
      <c r="S35" s="594"/>
      <c r="T35" s="594"/>
      <c r="U35" s="594"/>
      <c r="V35" s="594"/>
      <c r="W35" s="594"/>
      <c r="X35" s="594"/>
      <c r="Y35" s="595"/>
      <c r="Z35" s="596" t="s">
        <v>223</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76932</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2892</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11830</v>
      </c>
      <c r="CS35" s="625"/>
      <c r="CT35" s="625"/>
      <c r="CU35" s="625"/>
      <c r="CV35" s="625"/>
      <c r="CW35" s="625"/>
      <c r="CX35" s="625"/>
      <c r="CY35" s="626"/>
      <c r="CZ35" s="627">
        <v>0.6</v>
      </c>
      <c r="DA35" s="628"/>
      <c r="DB35" s="628"/>
      <c r="DC35" s="629"/>
      <c r="DD35" s="602">
        <v>11442</v>
      </c>
      <c r="DE35" s="625"/>
      <c r="DF35" s="625"/>
      <c r="DG35" s="625"/>
      <c r="DH35" s="625"/>
      <c r="DI35" s="625"/>
      <c r="DJ35" s="625"/>
      <c r="DK35" s="626"/>
      <c r="DL35" s="602">
        <v>10608</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313</v>
      </c>
      <c r="C36" s="637"/>
      <c r="D36" s="637"/>
      <c r="E36" s="637"/>
      <c r="F36" s="637"/>
      <c r="G36" s="637"/>
      <c r="H36" s="637"/>
      <c r="I36" s="637"/>
      <c r="J36" s="637"/>
      <c r="K36" s="637"/>
      <c r="L36" s="637"/>
      <c r="M36" s="637"/>
      <c r="N36" s="637"/>
      <c r="O36" s="637"/>
      <c r="P36" s="637"/>
      <c r="Q36" s="638"/>
      <c r="R36" s="665">
        <v>2489184</v>
      </c>
      <c r="S36" s="666"/>
      <c r="T36" s="666"/>
      <c r="U36" s="666"/>
      <c r="V36" s="666"/>
      <c r="W36" s="666"/>
      <c r="X36" s="666"/>
      <c r="Y36" s="667"/>
      <c r="Z36" s="668">
        <v>100</v>
      </c>
      <c r="AA36" s="668"/>
      <c r="AB36" s="668"/>
      <c r="AC36" s="668"/>
      <c r="AD36" s="669">
        <v>1163019</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6367</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-13974</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345061</v>
      </c>
      <c r="CS36" s="594"/>
      <c r="CT36" s="594"/>
      <c r="CU36" s="594"/>
      <c r="CV36" s="594"/>
      <c r="CW36" s="594"/>
      <c r="CX36" s="594"/>
      <c r="CY36" s="595"/>
      <c r="CZ36" s="627">
        <v>16.399999999999999</v>
      </c>
      <c r="DA36" s="628"/>
      <c r="DB36" s="628"/>
      <c r="DC36" s="629"/>
      <c r="DD36" s="602">
        <v>246172</v>
      </c>
      <c r="DE36" s="594"/>
      <c r="DF36" s="594"/>
      <c r="DG36" s="594"/>
      <c r="DH36" s="594"/>
      <c r="DI36" s="594"/>
      <c r="DJ36" s="594"/>
      <c r="DK36" s="595"/>
      <c r="DL36" s="602">
        <v>198494</v>
      </c>
      <c r="DM36" s="594"/>
      <c r="DN36" s="594"/>
      <c r="DO36" s="594"/>
      <c r="DP36" s="594"/>
      <c r="DQ36" s="594"/>
      <c r="DR36" s="594"/>
      <c r="DS36" s="594"/>
      <c r="DT36" s="594"/>
      <c r="DU36" s="594"/>
      <c r="DV36" s="595"/>
      <c r="DW36" s="598">
        <v>17.100000000000001</v>
      </c>
      <c r="DX36" s="623"/>
      <c r="DY36" s="623"/>
      <c r="DZ36" s="623"/>
      <c r="EA36" s="623"/>
      <c r="EB36" s="623"/>
      <c r="EC36" s="624"/>
    </row>
    <row r="37" spans="2:133" ht="11.25" customHeight="1" x14ac:dyDescent="0.15">
      <c r="AQ37" s="672" t="s">
        <v>317</v>
      </c>
      <c r="AR37" s="673"/>
      <c r="AS37" s="673"/>
      <c r="AT37" s="673"/>
      <c r="AU37" s="673"/>
      <c r="AV37" s="673"/>
      <c r="AW37" s="673"/>
      <c r="AX37" s="673"/>
      <c r="AY37" s="674"/>
      <c r="AZ37" s="593" t="s">
        <v>211</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248</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218370</v>
      </c>
      <c r="CS37" s="625"/>
      <c r="CT37" s="625"/>
      <c r="CU37" s="625"/>
      <c r="CV37" s="625"/>
      <c r="CW37" s="625"/>
      <c r="CX37" s="625"/>
      <c r="CY37" s="626"/>
      <c r="CZ37" s="627">
        <v>10.4</v>
      </c>
      <c r="DA37" s="628"/>
      <c r="DB37" s="628"/>
      <c r="DC37" s="629"/>
      <c r="DD37" s="602">
        <v>184770</v>
      </c>
      <c r="DE37" s="625"/>
      <c r="DF37" s="625"/>
      <c r="DG37" s="625"/>
      <c r="DH37" s="625"/>
      <c r="DI37" s="625"/>
      <c r="DJ37" s="625"/>
      <c r="DK37" s="626"/>
      <c r="DL37" s="602">
        <v>164062</v>
      </c>
      <c r="DM37" s="625"/>
      <c r="DN37" s="625"/>
      <c r="DO37" s="625"/>
      <c r="DP37" s="625"/>
      <c r="DQ37" s="625"/>
      <c r="DR37" s="625"/>
      <c r="DS37" s="625"/>
      <c r="DT37" s="625"/>
      <c r="DU37" s="625"/>
      <c r="DV37" s="626"/>
      <c r="DW37" s="598">
        <v>14.1</v>
      </c>
      <c r="DX37" s="623"/>
      <c r="DY37" s="623"/>
      <c r="DZ37" s="623"/>
      <c r="EA37" s="623"/>
      <c r="EB37" s="623"/>
      <c r="EC37" s="624"/>
    </row>
    <row r="38" spans="2:133" ht="11.25" customHeight="1" x14ac:dyDescent="0.15">
      <c r="AQ38" s="672" t="s">
        <v>320</v>
      </c>
      <c r="AR38" s="673"/>
      <c r="AS38" s="673"/>
      <c r="AT38" s="673"/>
      <c r="AU38" s="673"/>
      <c r="AV38" s="673"/>
      <c r="AW38" s="673"/>
      <c r="AX38" s="673"/>
      <c r="AY38" s="674"/>
      <c r="AZ38" s="593" t="s">
        <v>223</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391</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76932</v>
      </c>
      <c r="CS38" s="594"/>
      <c r="CT38" s="594"/>
      <c r="CU38" s="594"/>
      <c r="CV38" s="594"/>
      <c r="CW38" s="594"/>
      <c r="CX38" s="594"/>
      <c r="CY38" s="595"/>
      <c r="CZ38" s="627">
        <v>3.7</v>
      </c>
      <c r="DA38" s="628"/>
      <c r="DB38" s="628"/>
      <c r="DC38" s="629"/>
      <c r="DD38" s="602">
        <v>65400</v>
      </c>
      <c r="DE38" s="594"/>
      <c r="DF38" s="594"/>
      <c r="DG38" s="594"/>
      <c r="DH38" s="594"/>
      <c r="DI38" s="594"/>
      <c r="DJ38" s="594"/>
      <c r="DK38" s="595"/>
      <c r="DL38" s="602">
        <v>45304</v>
      </c>
      <c r="DM38" s="594"/>
      <c r="DN38" s="594"/>
      <c r="DO38" s="594"/>
      <c r="DP38" s="594"/>
      <c r="DQ38" s="594"/>
      <c r="DR38" s="594"/>
      <c r="DS38" s="594"/>
      <c r="DT38" s="594"/>
      <c r="DU38" s="594"/>
      <c r="DV38" s="595"/>
      <c r="DW38" s="598">
        <v>3.9</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223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73</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5259</v>
      </c>
      <c r="CS39" s="625"/>
      <c r="CT39" s="625"/>
      <c r="CU39" s="625"/>
      <c r="CV39" s="625"/>
      <c r="CW39" s="625"/>
      <c r="CX39" s="625"/>
      <c r="CY39" s="626"/>
      <c r="CZ39" s="627">
        <v>0.2</v>
      </c>
      <c r="DA39" s="628"/>
      <c r="DB39" s="628"/>
      <c r="DC39" s="629"/>
      <c r="DD39" s="602">
        <v>27</v>
      </c>
      <c r="DE39" s="625"/>
      <c r="DF39" s="625"/>
      <c r="DG39" s="625"/>
      <c r="DH39" s="625"/>
      <c r="DI39" s="625"/>
      <c r="DJ39" s="625"/>
      <c r="DK39" s="626"/>
      <c r="DL39" s="602" t="s">
        <v>223</v>
      </c>
      <c r="DM39" s="625"/>
      <c r="DN39" s="625"/>
      <c r="DO39" s="625"/>
      <c r="DP39" s="625"/>
      <c r="DQ39" s="625"/>
      <c r="DR39" s="625"/>
      <c r="DS39" s="625"/>
      <c r="DT39" s="625"/>
      <c r="DU39" s="625"/>
      <c r="DV39" s="626"/>
      <c r="DW39" s="598" t="s">
        <v>223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32638</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150</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3900</v>
      </c>
      <c r="CS40" s="594"/>
      <c r="CT40" s="594"/>
      <c r="CU40" s="594"/>
      <c r="CV40" s="594"/>
      <c r="CW40" s="594"/>
      <c r="CX40" s="594"/>
      <c r="CY40" s="595"/>
      <c r="CZ40" s="627">
        <v>0.2</v>
      </c>
      <c r="DA40" s="628"/>
      <c r="DB40" s="628"/>
      <c r="DC40" s="629"/>
      <c r="DD40" s="602">
        <v>3900</v>
      </c>
      <c r="DE40" s="594"/>
      <c r="DF40" s="594"/>
      <c r="DG40" s="594"/>
      <c r="DH40" s="594"/>
      <c r="DI40" s="594"/>
      <c r="DJ40" s="594"/>
      <c r="DK40" s="595"/>
      <c r="DL40" s="602">
        <v>3840</v>
      </c>
      <c r="DM40" s="594"/>
      <c r="DN40" s="594"/>
      <c r="DO40" s="594"/>
      <c r="DP40" s="594"/>
      <c r="DQ40" s="594"/>
      <c r="DR40" s="594"/>
      <c r="DS40" s="594"/>
      <c r="DT40" s="594"/>
      <c r="DU40" s="594"/>
      <c r="DV40" s="595"/>
      <c r="DW40" s="598">
        <v>0.3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37927</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410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676542</v>
      </c>
      <c r="CS42" s="594"/>
      <c r="CT42" s="594"/>
      <c r="CU42" s="594"/>
      <c r="CV42" s="594"/>
      <c r="CW42" s="594"/>
      <c r="CX42" s="594"/>
      <c r="CY42" s="595"/>
      <c r="CZ42" s="627">
        <v>32.1</v>
      </c>
      <c r="DA42" s="676"/>
      <c r="DB42" s="676"/>
      <c r="DC42" s="677"/>
      <c r="DD42" s="602">
        <v>206210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8690</v>
      </c>
      <c r="CS43" s="625"/>
      <c r="CT43" s="625"/>
      <c r="CU43" s="625"/>
      <c r="CV43" s="625"/>
      <c r="CW43" s="625"/>
      <c r="CX43" s="625"/>
      <c r="CY43" s="626"/>
      <c r="CZ43" s="627">
        <v>0.4</v>
      </c>
      <c r="DA43" s="628"/>
      <c r="DB43" s="628"/>
      <c r="DC43" s="629"/>
      <c r="DD43" s="602">
        <v>6912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290</v>
      </c>
      <c r="CE44" s="700"/>
      <c r="CF44" s="590" t="s">
        <v>338</v>
      </c>
      <c r="CG44" s="591"/>
      <c r="CH44" s="591"/>
      <c r="CI44" s="591"/>
      <c r="CJ44" s="591"/>
      <c r="CK44" s="591"/>
      <c r="CL44" s="591"/>
      <c r="CM44" s="591"/>
      <c r="CN44" s="591"/>
      <c r="CO44" s="591"/>
      <c r="CP44" s="591"/>
      <c r="CQ44" s="592"/>
      <c r="CR44" s="593">
        <v>509209</v>
      </c>
      <c r="CS44" s="594"/>
      <c r="CT44" s="594"/>
      <c r="CU44" s="594"/>
      <c r="CV44" s="594"/>
      <c r="CW44" s="594"/>
      <c r="CX44" s="594"/>
      <c r="CY44" s="595"/>
      <c r="CZ44" s="627">
        <v>24.2</v>
      </c>
      <c r="DA44" s="676"/>
      <c r="DB44" s="676"/>
      <c r="DC44" s="677"/>
      <c r="DD44" s="602">
        <v>170320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284916</v>
      </c>
      <c r="CS45" s="625"/>
      <c r="CT45" s="625"/>
      <c r="CU45" s="625"/>
      <c r="CV45" s="625"/>
      <c r="CW45" s="625"/>
      <c r="CX45" s="625"/>
      <c r="CY45" s="626"/>
      <c r="CZ45" s="627">
        <v>13.5</v>
      </c>
      <c r="DA45" s="628"/>
      <c r="DB45" s="628"/>
      <c r="DC45" s="629"/>
      <c r="DD45" s="602">
        <v>103063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212680</v>
      </c>
      <c r="CS46" s="594"/>
      <c r="CT46" s="594"/>
      <c r="CU46" s="594"/>
      <c r="CV46" s="594"/>
      <c r="CW46" s="594"/>
      <c r="CX46" s="594"/>
      <c r="CY46" s="595"/>
      <c r="CZ46" s="627">
        <v>10.1</v>
      </c>
      <c r="DA46" s="676"/>
      <c r="DB46" s="676"/>
      <c r="DC46" s="677"/>
      <c r="DD46" s="602">
        <v>66344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167333</v>
      </c>
      <c r="CS47" s="625"/>
      <c r="CT47" s="625"/>
      <c r="CU47" s="625"/>
      <c r="CV47" s="625"/>
      <c r="CW47" s="625"/>
      <c r="CX47" s="625"/>
      <c r="CY47" s="626"/>
      <c r="CZ47" s="627">
        <v>7.9</v>
      </c>
      <c r="DA47" s="628"/>
      <c r="DB47" s="628"/>
      <c r="DC47" s="629"/>
      <c r="DD47" s="602">
        <v>35890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223</v>
      </c>
      <c r="CS48" s="594"/>
      <c r="CT48" s="594"/>
      <c r="CU48" s="594"/>
      <c r="CV48" s="594"/>
      <c r="CW48" s="594"/>
      <c r="CX48" s="594"/>
      <c r="CY48" s="595"/>
      <c r="CZ48" s="627" t="s">
        <v>223</v>
      </c>
      <c r="DA48" s="676"/>
      <c r="DB48" s="676"/>
      <c r="DC48" s="677"/>
      <c r="DD48" s="602" t="s">
        <v>223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2107467</v>
      </c>
      <c r="CS49" s="661"/>
      <c r="CT49" s="661"/>
      <c r="CU49" s="661"/>
      <c r="CV49" s="661"/>
      <c r="CW49" s="661"/>
      <c r="CX49" s="661"/>
      <c r="CY49" s="688"/>
      <c r="CZ49" s="689">
        <v>100</v>
      </c>
      <c r="DA49" s="690"/>
      <c r="DB49" s="690"/>
      <c r="DC49" s="691"/>
      <c r="DD49" s="692">
        <v>1251751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topLeftCell="A64" zoomScale="70" zoomScaleNormal="25" zoomScaleSheetLayoutView="70" workbookViewId="0">
      <selection activeCell="AU88" sqref="AU88:AY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2487</v>
      </c>
      <c r="R7" s="723"/>
      <c r="S7" s="723"/>
      <c r="T7" s="723"/>
      <c r="U7" s="723"/>
      <c r="V7" s="723">
        <v>2087</v>
      </c>
      <c r="W7" s="723"/>
      <c r="X7" s="723"/>
      <c r="Y7" s="723"/>
      <c r="Z7" s="723"/>
      <c r="AA7" s="723">
        <v>399</v>
      </c>
      <c r="AB7" s="723"/>
      <c r="AC7" s="723"/>
      <c r="AD7" s="723"/>
      <c r="AE7" s="724"/>
      <c r="AF7" s="725">
        <v>309</v>
      </c>
      <c r="AG7" s="726"/>
      <c r="AH7" s="726"/>
      <c r="AI7" s="726"/>
      <c r="AJ7" s="727"/>
      <c r="AK7" s="762">
        <v>0</v>
      </c>
      <c r="AL7" s="763"/>
      <c r="AM7" s="763"/>
      <c r="AN7" s="763"/>
      <c r="AO7" s="763"/>
      <c r="AP7" s="763">
        <v>1235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-1</v>
      </c>
      <c r="CI7" s="760"/>
      <c r="CJ7" s="760"/>
      <c r="CK7" s="760"/>
      <c r="CL7" s="761"/>
      <c r="CM7" s="759">
        <v>24</v>
      </c>
      <c r="CN7" s="760"/>
      <c r="CO7" s="760"/>
      <c r="CP7" s="760"/>
      <c r="CQ7" s="761"/>
      <c r="CR7" s="759">
        <v>31</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2</v>
      </c>
      <c r="R8" s="747"/>
      <c r="S8" s="747"/>
      <c r="T8" s="747"/>
      <c r="U8" s="747"/>
      <c r="V8" s="747">
        <v>20</v>
      </c>
      <c r="W8" s="747"/>
      <c r="X8" s="747"/>
      <c r="Y8" s="747"/>
      <c r="Z8" s="747"/>
      <c r="AA8" s="747">
        <v>-18</v>
      </c>
      <c r="AB8" s="747"/>
      <c r="AC8" s="747"/>
      <c r="AD8" s="747"/>
      <c r="AE8" s="748"/>
      <c r="AF8" s="749">
        <v>-18</v>
      </c>
      <c r="AG8" s="750"/>
      <c r="AH8" s="750"/>
      <c r="AI8" s="750"/>
      <c r="AJ8" s="751"/>
      <c r="AK8" s="752">
        <v>18</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2489</v>
      </c>
      <c r="R23" s="782"/>
      <c r="S23" s="782"/>
      <c r="T23" s="782"/>
      <c r="U23" s="782"/>
      <c r="V23" s="782">
        <v>2107</v>
      </c>
      <c r="W23" s="782"/>
      <c r="X23" s="782"/>
      <c r="Y23" s="782"/>
      <c r="Z23" s="782"/>
      <c r="AA23" s="782">
        <v>381</v>
      </c>
      <c r="AB23" s="782"/>
      <c r="AC23" s="782"/>
      <c r="AD23" s="782"/>
      <c r="AE23" s="783"/>
      <c r="AF23" s="784">
        <v>291</v>
      </c>
      <c r="AG23" s="782"/>
      <c r="AH23" s="782"/>
      <c r="AI23" s="782"/>
      <c r="AJ23" s="785"/>
      <c r="AK23" s="786"/>
      <c r="AL23" s="787"/>
      <c r="AM23" s="787"/>
      <c r="AN23" s="787"/>
      <c r="AO23" s="787"/>
      <c r="AP23" s="782">
        <v>1235</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233</v>
      </c>
      <c r="R28" s="811"/>
      <c r="S28" s="811"/>
      <c r="T28" s="811"/>
      <c r="U28" s="811"/>
      <c r="V28" s="811">
        <v>230</v>
      </c>
      <c r="W28" s="811"/>
      <c r="X28" s="811"/>
      <c r="Y28" s="811"/>
      <c r="Z28" s="811"/>
      <c r="AA28" s="811">
        <v>3</v>
      </c>
      <c r="AB28" s="811"/>
      <c r="AC28" s="811"/>
      <c r="AD28" s="811"/>
      <c r="AE28" s="812"/>
      <c r="AF28" s="813">
        <v>3</v>
      </c>
      <c r="AG28" s="811"/>
      <c r="AH28" s="811"/>
      <c r="AI28" s="811"/>
      <c r="AJ28" s="814"/>
      <c r="AK28" s="815">
        <v>33</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28</v>
      </c>
      <c r="R29" s="747"/>
      <c r="S29" s="747"/>
      <c r="T29" s="747"/>
      <c r="U29" s="747"/>
      <c r="V29" s="747">
        <v>28</v>
      </c>
      <c r="W29" s="747"/>
      <c r="X29" s="747"/>
      <c r="Y29" s="747"/>
      <c r="Z29" s="747"/>
      <c r="AA29" s="747">
        <v>0</v>
      </c>
      <c r="AB29" s="747"/>
      <c r="AC29" s="747"/>
      <c r="AD29" s="747"/>
      <c r="AE29" s="748"/>
      <c r="AF29" s="749">
        <v>0</v>
      </c>
      <c r="AG29" s="750"/>
      <c r="AH29" s="750"/>
      <c r="AI29" s="750"/>
      <c r="AJ29" s="751"/>
      <c r="AK29" s="818">
        <v>8</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30</v>
      </c>
      <c r="R30" s="747"/>
      <c r="S30" s="747"/>
      <c r="T30" s="747"/>
      <c r="U30" s="747"/>
      <c r="V30" s="747">
        <v>30</v>
      </c>
      <c r="W30" s="747"/>
      <c r="X30" s="747"/>
      <c r="Y30" s="747"/>
      <c r="Z30" s="747"/>
      <c r="AA30" s="747">
        <v>0</v>
      </c>
      <c r="AB30" s="747"/>
      <c r="AC30" s="747"/>
      <c r="AD30" s="747"/>
      <c r="AE30" s="748"/>
      <c r="AF30" s="749">
        <v>0</v>
      </c>
      <c r="AG30" s="750"/>
      <c r="AH30" s="750"/>
      <c r="AI30" s="750"/>
      <c r="AJ30" s="751"/>
      <c r="AK30" s="818">
        <v>6</v>
      </c>
      <c r="AL30" s="819"/>
      <c r="AM30" s="819"/>
      <c r="AN30" s="819"/>
      <c r="AO30" s="819"/>
      <c r="AP30" s="819">
        <v>3</v>
      </c>
      <c r="AQ30" s="819"/>
      <c r="AR30" s="819"/>
      <c r="AS30" s="819"/>
      <c r="AT30" s="819"/>
      <c r="AU30" s="819">
        <v>1</v>
      </c>
      <c r="AV30" s="819"/>
      <c r="AW30" s="819"/>
      <c r="AX30" s="819"/>
      <c r="AY30" s="819"/>
      <c r="AZ30" s="820"/>
      <c r="BA30" s="820"/>
      <c r="BB30" s="820"/>
      <c r="BC30" s="820"/>
      <c r="BD30" s="820"/>
      <c r="BE30" s="816" t="s">
        <v>384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v>
      </c>
      <c r="AG63" s="830"/>
      <c r="AH63" s="830"/>
      <c r="AI63" s="830"/>
      <c r="AJ63" s="831"/>
      <c r="AK63" s="832"/>
      <c r="AL63" s="827"/>
      <c r="AM63" s="827"/>
      <c r="AN63" s="827"/>
      <c r="AO63" s="827"/>
      <c r="AP63" s="830">
        <v>3</v>
      </c>
      <c r="AQ63" s="830"/>
      <c r="AR63" s="830"/>
      <c r="AS63" s="830"/>
      <c r="AT63" s="830"/>
      <c r="AU63" s="830">
        <v>1</v>
      </c>
      <c r="AV63" s="830"/>
      <c r="AW63" s="830"/>
      <c r="AX63" s="830"/>
      <c r="AY63" s="830"/>
      <c r="AZ63" s="834"/>
      <c r="BA63" s="834"/>
      <c r="BB63" s="834"/>
      <c r="BC63" s="834"/>
      <c r="BD63" s="834"/>
      <c r="BE63" s="835"/>
      <c r="BF63" s="835"/>
      <c r="BG63" s="835"/>
      <c r="BH63" s="835"/>
      <c r="BI63" s="836"/>
      <c r="BJ63" s="837" t="s">
        <v>387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0" t="s">
        <v>393</v>
      </c>
      <c r="AG66" s="801"/>
      <c r="AH66" s="801"/>
      <c r="AI66" s="801"/>
      <c r="AJ66" s="841"/>
      <c r="AK66" s="705" t="s">
        <v>394</v>
      </c>
      <c r="AL66" s="729"/>
      <c r="AM66" s="729"/>
      <c r="AN66" s="729"/>
      <c r="AO66" s="730"/>
      <c r="AP66" s="705" t="s">
        <v>395</v>
      </c>
      <c r="AQ66" s="706"/>
      <c r="AR66" s="706"/>
      <c r="AS66" s="706"/>
      <c r="AT66" s="707"/>
      <c r="AU66" s="705" t="s">
        <v>396</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624</v>
      </c>
      <c r="R68" s="854"/>
      <c r="S68" s="854"/>
      <c r="T68" s="854"/>
      <c r="U68" s="854"/>
      <c r="V68" s="854">
        <v>602</v>
      </c>
      <c r="W68" s="854"/>
      <c r="X68" s="854"/>
      <c r="Y68" s="854"/>
      <c r="Z68" s="854"/>
      <c r="AA68" s="854">
        <v>22</v>
      </c>
      <c r="AB68" s="854"/>
      <c r="AC68" s="854"/>
      <c r="AD68" s="854"/>
      <c r="AE68" s="854"/>
      <c r="AF68" s="854">
        <v>22</v>
      </c>
      <c r="AG68" s="854"/>
      <c r="AH68" s="854"/>
      <c r="AI68" s="854"/>
      <c r="AJ68" s="854"/>
      <c r="AK68" s="854"/>
      <c r="AL68" s="854"/>
      <c r="AM68" s="854"/>
      <c r="AN68" s="854"/>
      <c r="AO68" s="854"/>
      <c r="AP68" s="854">
        <v>34</v>
      </c>
      <c r="AQ68" s="854"/>
      <c r="AR68" s="854"/>
      <c r="AS68" s="854"/>
      <c r="AT68" s="854"/>
      <c r="AU68" s="854"/>
      <c r="AV68" s="854"/>
      <c r="AW68" s="854"/>
      <c r="AX68" s="854"/>
      <c r="AY68" s="854"/>
      <c r="AZ68" s="855" t="s">
        <v>542</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42</v>
      </c>
      <c r="R69" s="819"/>
      <c r="S69" s="819"/>
      <c r="T69" s="819"/>
      <c r="U69" s="819"/>
      <c r="V69" s="819">
        <v>42</v>
      </c>
      <c r="W69" s="819"/>
      <c r="X69" s="819"/>
      <c r="Y69" s="819"/>
      <c r="Z69" s="819"/>
      <c r="AA69" s="819">
        <v>0</v>
      </c>
      <c r="AB69" s="819"/>
      <c r="AC69" s="819"/>
      <c r="AD69" s="819"/>
      <c r="AE69" s="819"/>
      <c r="AF69" s="819">
        <v>0</v>
      </c>
      <c r="AG69" s="819"/>
      <c r="AH69" s="819"/>
      <c r="AI69" s="819"/>
      <c r="AJ69" s="819"/>
      <c r="AK69" s="819"/>
      <c r="AL69" s="819"/>
      <c r="AM69" s="819"/>
      <c r="AN69" s="819"/>
      <c r="AO69" s="819"/>
      <c r="AP69" s="819"/>
      <c r="AQ69" s="819"/>
      <c r="AR69" s="819"/>
      <c r="AS69" s="819"/>
      <c r="AT69" s="819"/>
      <c r="AU69" s="819"/>
      <c r="AV69" s="819"/>
      <c r="AW69" s="819"/>
      <c r="AX69" s="819"/>
      <c r="AY69" s="819"/>
      <c r="AZ69" s="865" t="s">
        <v>542</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1250</v>
      </c>
      <c r="R70" s="819"/>
      <c r="S70" s="819"/>
      <c r="T70" s="819"/>
      <c r="U70" s="819"/>
      <c r="V70" s="819">
        <v>1192</v>
      </c>
      <c r="W70" s="819"/>
      <c r="X70" s="819"/>
      <c r="Y70" s="819"/>
      <c r="Z70" s="819"/>
      <c r="AA70" s="819">
        <v>58</v>
      </c>
      <c r="AB70" s="819"/>
      <c r="AC70" s="819"/>
      <c r="AD70" s="819"/>
      <c r="AE70" s="819"/>
      <c r="AF70" s="819">
        <v>58</v>
      </c>
      <c r="AG70" s="819"/>
      <c r="AH70" s="819"/>
      <c r="AI70" s="819"/>
      <c r="AJ70" s="819"/>
      <c r="AK70" s="819"/>
      <c r="AL70" s="819"/>
      <c r="AM70" s="819"/>
      <c r="AN70" s="819"/>
      <c r="AO70" s="819"/>
      <c r="AP70" s="819">
        <v>1962</v>
      </c>
      <c r="AQ70" s="819"/>
      <c r="AR70" s="819"/>
      <c r="AS70" s="819"/>
      <c r="AT70" s="819"/>
      <c r="AU70" s="819"/>
      <c r="AV70" s="819"/>
      <c r="AW70" s="819"/>
      <c r="AX70" s="819"/>
      <c r="AY70" s="819"/>
      <c r="AZ70" s="865" t="s">
        <v>542</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2079</v>
      </c>
      <c r="R71" s="819"/>
      <c r="S71" s="819"/>
      <c r="T71" s="819"/>
      <c r="U71" s="819"/>
      <c r="V71" s="819">
        <v>2019</v>
      </c>
      <c r="W71" s="819"/>
      <c r="X71" s="819"/>
      <c r="Y71" s="819"/>
      <c r="Z71" s="819"/>
      <c r="AA71" s="819">
        <v>60</v>
      </c>
      <c r="AB71" s="819"/>
      <c r="AC71" s="819"/>
      <c r="AD71" s="819"/>
      <c r="AE71" s="819"/>
      <c r="AF71" s="819">
        <v>60</v>
      </c>
      <c r="AG71" s="819"/>
      <c r="AH71" s="819"/>
      <c r="AI71" s="819"/>
      <c r="AJ71" s="819"/>
      <c r="AK71" s="819"/>
      <c r="AL71" s="819"/>
      <c r="AM71" s="819"/>
      <c r="AN71" s="819"/>
      <c r="AO71" s="819"/>
      <c r="AP71" s="819">
        <v>136</v>
      </c>
      <c r="AQ71" s="819"/>
      <c r="AR71" s="819"/>
      <c r="AS71" s="819"/>
      <c r="AT71" s="819"/>
      <c r="AU71" s="819"/>
      <c r="AV71" s="819"/>
      <c r="AW71" s="819"/>
      <c r="AX71" s="819"/>
      <c r="AY71" s="819"/>
      <c r="AZ71" s="865" t="s">
        <v>542</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538</v>
      </c>
      <c r="C72" s="862"/>
      <c r="D72" s="862"/>
      <c r="E72" s="862"/>
      <c r="F72" s="862"/>
      <c r="G72" s="862"/>
      <c r="H72" s="862"/>
      <c r="I72" s="862"/>
      <c r="J72" s="862"/>
      <c r="K72" s="862"/>
      <c r="L72" s="862"/>
      <c r="M72" s="862"/>
      <c r="N72" s="862"/>
      <c r="O72" s="862"/>
      <c r="P72" s="863"/>
      <c r="Q72" s="864">
        <v>1448</v>
      </c>
      <c r="R72" s="819"/>
      <c r="S72" s="819"/>
      <c r="T72" s="819"/>
      <c r="U72" s="819"/>
      <c r="V72" s="819">
        <v>1447</v>
      </c>
      <c r="W72" s="819"/>
      <c r="X72" s="819"/>
      <c r="Y72" s="819"/>
      <c r="Z72" s="819"/>
      <c r="AA72" s="819">
        <v>1</v>
      </c>
      <c r="AB72" s="819"/>
      <c r="AC72" s="819"/>
      <c r="AD72" s="819"/>
      <c r="AE72" s="819"/>
      <c r="AF72" s="819">
        <v>1</v>
      </c>
      <c r="AG72" s="819"/>
      <c r="AH72" s="819"/>
      <c r="AI72" s="819"/>
      <c r="AJ72" s="819"/>
      <c r="AK72" s="819"/>
      <c r="AL72" s="819"/>
      <c r="AM72" s="819"/>
      <c r="AN72" s="819"/>
      <c r="AO72" s="819"/>
      <c r="AP72" s="819"/>
      <c r="AQ72" s="819"/>
      <c r="AR72" s="819"/>
      <c r="AS72" s="819"/>
      <c r="AT72" s="819"/>
      <c r="AU72" s="819"/>
      <c r="AV72" s="819"/>
      <c r="AW72" s="819"/>
      <c r="AX72" s="819"/>
      <c r="AY72" s="819"/>
      <c r="AZ72" s="865" t="s">
        <v>543</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539</v>
      </c>
      <c r="C73" s="862"/>
      <c r="D73" s="862"/>
      <c r="E73" s="862"/>
      <c r="F73" s="862"/>
      <c r="G73" s="862"/>
      <c r="H73" s="862"/>
      <c r="I73" s="862"/>
      <c r="J73" s="862"/>
      <c r="K73" s="862"/>
      <c r="L73" s="862"/>
      <c r="M73" s="862"/>
      <c r="N73" s="862"/>
      <c r="O73" s="862"/>
      <c r="P73" s="863"/>
      <c r="Q73" s="864">
        <v>148</v>
      </c>
      <c r="R73" s="819"/>
      <c r="S73" s="819"/>
      <c r="T73" s="819"/>
      <c r="U73" s="819"/>
      <c r="V73" s="819">
        <v>136</v>
      </c>
      <c r="W73" s="819"/>
      <c r="X73" s="819"/>
      <c r="Y73" s="819"/>
      <c r="Z73" s="819"/>
      <c r="AA73" s="819">
        <v>12</v>
      </c>
      <c r="AB73" s="819"/>
      <c r="AC73" s="819"/>
      <c r="AD73" s="819"/>
      <c r="AE73" s="819"/>
      <c r="AF73" s="819">
        <v>12</v>
      </c>
      <c r="AG73" s="819"/>
      <c r="AH73" s="819"/>
      <c r="AI73" s="819"/>
      <c r="AJ73" s="819"/>
      <c r="AK73" s="819"/>
      <c r="AL73" s="819"/>
      <c r="AM73" s="819"/>
      <c r="AN73" s="819"/>
      <c r="AO73" s="819"/>
      <c r="AP73" s="819"/>
      <c r="AQ73" s="819"/>
      <c r="AR73" s="819"/>
      <c r="AS73" s="819"/>
      <c r="AT73" s="819"/>
      <c r="AU73" s="819"/>
      <c r="AV73" s="819"/>
      <c r="AW73" s="819"/>
      <c r="AX73" s="819"/>
      <c r="AY73" s="819"/>
      <c r="AZ73" s="865" t="s">
        <v>542</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540</v>
      </c>
      <c r="C74" s="862"/>
      <c r="D74" s="862"/>
      <c r="E74" s="862"/>
      <c r="F74" s="862"/>
      <c r="G74" s="862"/>
      <c r="H74" s="862"/>
      <c r="I74" s="862"/>
      <c r="J74" s="862"/>
      <c r="K74" s="862"/>
      <c r="L74" s="862"/>
      <c r="M74" s="862"/>
      <c r="N74" s="862"/>
      <c r="O74" s="862"/>
      <c r="P74" s="863"/>
      <c r="Q74" s="864">
        <v>4781</v>
      </c>
      <c r="R74" s="819"/>
      <c r="S74" s="819"/>
      <c r="T74" s="819"/>
      <c r="U74" s="819"/>
      <c r="V74" s="819">
        <v>3985</v>
      </c>
      <c r="W74" s="819"/>
      <c r="X74" s="819"/>
      <c r="Y74" s="819"/>
      <c r="Z74" s="819"/>
      <c r="AA74" s="819">
        <v>796</v>
      </c>
      <c r="AB74" s="819"/>
      <c r="AC74" s="819"/>
      <c r="AD74" s="819"/>
      <c r="AE74" s="819"/>
      <c r="AF74" s="819">
        <v>796</v>
      </c>
      <c r="AG74" s="819"/>
      <c r="AH74" s="819"/>
      <c r="AI74" s="819"/>
      <c r="AJ74" s="819"/>
      <c r="AK74" s="819">
        <v>6</v>
      </c>
      <c r="AL74" s="819"/>
      <c r="AM74" s="819"/>
      <c r="AN74" s="819"/>
      <c r="AO74" s="819"/>
      <c r="AP74" s="819"/>
      <c r="AQ74" s="819"/>
      <c r="AR74" s="819"/>
      <c r="AS74" s="819"/>
      <c r="AT74" s="819"/>
      <c r="AU74" s="819"/>
      <c r="AV74" s="819"/>
      <c r="AW74" s="819"/>
      <c r="AX74" s="819"/>
      <c r="AY74" s="819"/>
      <c r="AZ74" s="865" t="s">
        <v>542</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14</v>
      </c>
      <c r="R75" s="868"/>
      <c r="S75" s="868"/>
      <c r="T75" s="868"/>
      <c r="U75" s="818"/>
      <c r="V75" s="869">
        <v>14</v>
      </c>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t="s">
        <v>544</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540</v>
      </c>
      <c r="C76" s="862"/>
      <c r="D76" s="862"/>
      <c r="E76" s="862"/>
      <c r="F76" s="862"/>
      <c r="G76" s="862"/>
      <c r="H76" s="862"/>
      <c r="I76" s="862"/>
      <c r="J76" s="862"/>
      <c r="K76" s="862"/>
      <c r="L76" s="862"/>
      <c r="M76" s="862"/>
      <c r="N76" s="862"/>
      <c r="O76" s="862"/>
      <c r="P76" s="863"/>
      <c r="Q76" s="867">
        <v>1071</v>
      </c>
      <c r="R76" s="868"/>
      <c r="S76" s="868"/>
      <c r="T76" s="868"/>
      <c r="U76" s="818"/>
      <c r="V76" s="869">
        <v>202</v>
      </c>
      <c r="W76" s="868"/>
      <c r="X76" s="868"/>
      <c r="Y76" s="868"/>
      <c r="Z76" s="818"/>
      <c r="AA76" s="869">
        <v>869</v>
      </c>
      <c r="AB76" s="868"/>
      <c r="AC76" s="868"/>
      <c r="AD76" s="868"/>
      <c r="AE76" s="818"/>
      <c r="AF76" s="869">
        <v>869</v>
      </c>
      <c r="AG76" s="868"/>
      <c r="AH76" s="868"/>
      <c r="AI76" s="868"/>
      <c r="AJ76" s="818"/>
      <c r="AK76" s="869"/>
      <c r="AL76" s="868"/>
      <c r="AM76" s="868"/>
      <c r="AN76" s="868"/>
      <c r="AO76" s="818"/>
      <c r="AP76" s="869"/>
      <c r="AQ76" s="868"/>
      <c r="AR76" s="868"/>
      <c r="AS76" s="868"/>
      <c r="AT76" s="818"/>
      <c r="AU76" s="869"/>
      <c r="AV76" s="868"/>
      <c r="AW76" s="868"/>
      <c r="AX76" s="868"/>
      <c r="AY76" s="818"/>
      <c r="AZ76" s="865" t="s">
        <v>545</v>
      </c>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541</v>
      </c>
      <c r="C77" s="862"/>
      <c r="D77" s="862"/>
      <c r="E77" s="862"/>
      <c r="F77" s="862"/>
      <c r="G77" s="862"/>
      <c r="H77" s="862"/>
      <c r="I77" s="862"/>
      <c r="J77" s="862"/>
      <c r="K77" s="862"/>
      <c r="L77" s="862"/>
      <c r="M77" s="862"/>
      <c r="N77" s="862"/>
      <c r="O77" s="862"/>
      <c r="P77" s="863"/>
      <c r="Q77" s="867">
        <v>53</v>
      </c>
      <c r="R77" s="868"/>
      <c r="S77" s="868"/>
      <c r="T77" s="868"/>
      <c r="U77" s="818"/>
      <c r="V77" s="869">
        <v>48</v>
      </c>
      <c r="W77" s="868"/>
      <c r="X77" s="868"/>
      <c r="Y77" s="868"/>
      <c r="Z77" s="818"/>
      <c r="AA77" s="869">
        <v>5</v>
      </c>
      <c r="AB77" s="868"/>
      <c r="AC77" s="868"/>
      <c r="AD77" s="868"/>
      <c r="AE77" s="818"/>
      <c r="AF77" s="869">
        <v>5</v>
      </c>
      <c r="AG77" s="868"/>
      <c r="AH77" s="868"/>
      <c r="AI77" s="868"/>
      <c r="AJ77" s="818"/>
      <c r="AK77" s="869"/>
      <c r="AL77" s="868"/>
      <c r="AM77" s="868"/>
      <c r="AN77" s="868"/>
      <c r="AO77" s="818"/>
      <c r="AP77" s="869"/>
      <c r="AQ77" s="868"/>
      <c r="AR77" s="868"/>
      <c r="AS77" s="868"/>
      <c r="AT77" s="818"/>
      <c r="AU77" s="869"/>
      <c r="AV77" s="868"/>
      <c r="AW77" s="868"/>
      <c r="AX77" s="868"/>
      <c r="AY77" s="818"/>
      <c r="AZ77" s="865" t="s">
        <v>542</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541</v>
      </c>
      <c r="C78" s="862"/>
      <c r="D78" s="862"/>
      <c r="E78" s="862"/>
      <c r="F78" s="862"/>
      <c r="G78" s="862"/>
      <c r="H78" s="862"/>
      <c r="I78" s="862"/>
      <c r="J78" s="862"/>
      <c r="K78" s="862"/>
      <c r="L78" s="862"/>
      <c r="M78" s="862"/>
      <c r="N78" s="862"/>
      <c r="O78" s="862"/>
      <c r="P78" s="863"/>
      <c r="Q78" s="864">
        <v>137820</v>
      </c>
      <c r="R78" s="819"/>
      <c r="S78" s="819"/>
      <c r="T78" s="819"/>
      <c r="U78" s="819"/>
      <c r="V78" s="819">
        <v>132982</v>
      </c>
      <c r="W78" s="819"/>
      <c r="X78" s="819"/>
      <c r="Y78" s="819"/>
      <c r="Z78" s="819"/>
      <c r="AA78" s="819">
        <v>4837</v>
      </c>
      <c r="AB78" s="819"/>
      <c r="AC78" s="819"/>
      <c r="AD78" s="819"/>
      <c r="AE78" s="819"/>
      <c r="AF78" s="819">
        <v>4837</v>
      </c>
      <c r="AG78" s="819"/>
      <c r="AH78" s="819"/>
      <c r="AI78" s="819"/>
      <c r="AJ78" s="819"/>
      <c r="AK78" s="819"/>
      <c r="AL78" s="819"/>
      <c r="AM78" s="819"/>
      <c r="AN78" s="819"/>
      <c r="AO78" s="819"/>
      <c r="AP78" s="819"/>
      <c r="AQ78" s="819"/>
      <c r="AR78" s="819"/>
      <c r="AS78" s="819"/>
      <c r="AT78" s="819"/>
      <c r="AU78" s="819"/>
      <c r="AV78" s="819"/>
      <c r="AW78" s="819"/>
      <c r="AX78" s="819"/>
      <c r="AY78" s="819"/>
      <c r="AZ78" s="865" t="s">
        <v>546</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6660</v>
      </c>
      <c r="AG88" s="830"/>
      <c r="AH88" s="830"/>
      <c r="AI88" s="830"/>
      <c r="AJ88" s="830"/>
      <c r="AK88" s="827"/>
      <c r="AL88" s="827"/>
      <c r="AM88" s="827"/>
      <c r="AN88" s="827"/>
      <c r="AO88" s="827"/>
      <c r="AP88" s="830">
        <v>2132</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31</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289</v>
      </c>
      <c r="AG109" s="883"/>
      <c r="AH109" s="883"/>
      <c r="AI109" s="883"/>
      <c r="AJ109" s="884"/>
      <c r="AK109" s="882" t="s">
        <v>288</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289</v>
      </c>
      <c r="BW109" s="883"/>
      <c r="BX109" s="883"/>
      <c r="BY109" s="883"/>
      <c r="BZ109" s="884"/>
      <c r="CA109" s="882" t="s">
        <v>288</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289</v>
      </c>
      <c r="DM109" s="883"/>
      <c r="DN109" s="883"/>
      <c r="DO109" s="883"/>
      <c r="DP109" s="884"/>
      <c r="DQ109" s="882" t="s">
        <v>288</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151740</v>
      </c>
      <c r="AB110" s="890"/>
      <c r="AC110" s="890"/>
      <c r="AD110" s="890"/>
      <c r="AE110" s="891"/>
      <c r="AF110" s="892">
        <v>126713</v>
      </c>
      <c r="AG110" s="890"/>
      <c r="AH110" s="890"/>
      <c r="AI110" s="890"/>
      <c r="AJ110" s="891"/>
      <c r="AK110" s="892">
        <v>157637</v>
      </c>
      <c r="AL110" s="890"/>
      <c r="AM110" s="890"/>
      <c r="AN110" s="890"/>
      <c r="AO110" s="891"/>
      <c r="AP110" s="893">
        <v>15.5</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1164823</v>
      </c>
      <c r="BR110" s="927"/>
      <c r="BS110" s="927"/>
      <c r="BT110" s="927"/>
      <c r="BU110" s="927"/>
      <c r="BV110" s="927">
        <v>1240973</v>
      </c>
      <c r="BW110" s="927"/>
      <c r="BX110" s="927"/>
      <c r="BY110" s="927"/>
      <c r="BZ110" s="927"/>
      <c r="CA110" s="927">
        <v>1235029</v>
      </c>
      <c r="CB110" s="927"/>
      <c r="CC110" s="927"/>
      <c r="CD110" s="927"/>
      <c r="CE110" s="927"/>
      <c r="CF110" s="941">
        <v>121.7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414</v>
      </c>
      <c r="AB111" s="934"/>
      <c r="AC111" s="934"/>
      <c r="AD111" s="934"/>
      <c r="AE111" s="935"/>
      <c r="AF111" s="936" t="s">
        <v>414</v>
      </c>
      <c r="AG111" s="934"/>
      <c r="AH111" s="934"/>
      <c r="AI111" s="934"/>
      <c r="AJ111" s="935"/>
      <c r="AK111" s="936" t="s">
        <v>414</v>
      </c>
      <c r="AL111" s="934"/>
      <c r="AM111" s="934"/>
      <c r="AN111" s="934"/>
      <c r="AO111" s="935"/>
      <c r="AP111" s="937" t="s">
        <v>414</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414</v>
      </c>
      <c r="AB112" s="959"/>
      <c r="AC112" s="959"/>
      <c r="AD112" s="959"/>
      <c r="AE112" s="960"/>
      <c r="AF112" s="961" t="s">
        <v>414</v>
      </c>
      <c r="AG112" s="959"/>
      <c r="AH112" s="959"/>
      <c r="AI112" s="959"/>
      <c r="AJ112" s="960"/>
      <c r="AK112" s="961" t="s">
        <v>414</v>
      </c>
      <c r="AL112" s="959"/>
      <c r="AM112" s="959"/>
      <c r="AN112" s="959"/>
      <c r="AO112" s="960"/>
      <c r="AP112" s="962" t="s">
        <v>414</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3148</v>
      </c>
      <c r="BR112" s="920"/>
      <c r="BS112" s="920"/>
      <c r="BT112" s="920"/>
      <c r="BU112" s="920"/>
      <c r="BV112" s="920">
        <v>2540</v>
      </c>
      <c r="BW112" s="920"/>
      <c r="BX112" s="920"/>
      <c r="BY112" s="920"/>
      <c r="BZ112" s="920"/>
      <c r="CA112" s="920">
        <v>1827</v>
      </c>
      <c r="CB112" s="920"/>
      <c r="CC112" s="920"/>
      <c r="CD112" s="920"/>
      <c r="CE112" s="920"/>
      <c r="CF112" s="914">
        <v>0.2</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414</v>
      </c>
      <c r="DH112" s="920"/>
      <c r="DI112" s="920"/>
      <c r="DJ112" s="920"/>
      <c r="DK112" s="920"/>
      <c r="DL112" s="920" t="s">
        <v>414</v>
      </c>
      <c r="DM112" s="920"/>
      <c r="DN112" s="920"/>
      <c r="DO112" s="920"/>
      <c r="DP112" s="920"/>
      <c r="DQ112" s="920" t="s">
        <v>414</v>
      </c>
      <c r="DR112" s="920"/>
      <c r="DS112" s="920"/>
      <c r="DT112" s="920"/>
      <c r="DU112" s="920"/>
      <c r="DV112" s="921" t="s">
        <v>414</v>
      </c>
      <c r="DW112" s="921"/>
      <c r="DX112" s="921"/>
      <c r="DY112" s="921"/>
      <c r="DZ112" s="922"/>
    </row>
    <row r="113" spans="1:130" s="197"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979</v>
      </c>
      <c r="AB113" s="934"/>
      <c r="AC113" s="934"/>
      <c r="AD113" s="934"/>
      <c r="AE113" s="935"/>
      <c r="AF113" s="936">
        <v>909</v>
      </c>
      <c r="AG113" s="934"/>
      <c r="AH113" s="934"/>
      <c r="AI113" s="934"/>
      <c r="AJ113" s="935"/>
      <c r="AK113" s="936">
        <v>964</v>
      </c>
      <c r="AL113" s="934"/>
      <c r="AM113" s="934"/>
      <c r="AN113" s="934"/>
      <c r="AO113" s="935"/>
      <c r="AP113" s="937">
        <v>0.1</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144724</v>
      </c>
      <c r="BR113" s="920"/>
      <c r="BS113" s="920"/>
      <c r="BT113" s="920"/>
      <c r="BU113" s="920"/>
      <c r="BV113" s="920">
        <v>126484</v>
      </c>
      <c r="BW113" s="920"/>
      <c r="BX113" s="920"/>
      <c r="BY113" s="920"/>
      <c r="BZ113" s="920"/>
      <c r="CA113" s="920">
        <v>107458</v>
      </c>
      <c r="CB113" s="920"/>
      <c r="CC113" s="920"/>
      <c r="CD113" s="920"/>
      <c r="CE113" s="920"/>
      <c r="CF113" s="914">
        <v>10.6</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414</v>
      </c>
      <c r="DH113" s="959"/>
      <c r="DI113" s="959"/>
      <c r="DJ113" s="959"/>
      <c r="DK113" s="960"/>
      <c r="DL113" s="961" t="s">
        <v>414</v>
      </c>
      <c r="DM113" s="959"/>
      <c r="DN113" s="959"/>
      <c r="DO113" s="959"/>
      <c r="DP113" s="960"/>
      <c r="DQ113" s="961" t="s">
        <v>414</v>
      </c>
      <c r="DR113" s="959"/>
      <c r="DS113" s="959"/>
      <c r="DT113" s="959"/>
      <c r="DU113" s="960"/>
      <c r="DV113" s="962" t="s">
        <v>414</v>
      </c>
      <c r="DW113" s="963"/>
      <c r="DX113" s="963"/>
      <c r="DY113" s="963"/>
      <c r="DZ113" s="964"/>
    </row>
    <row r="114" spans="1:130" s="197"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20680</v>
      </c>
      <c r="AB114" s="959"/>
      <c r="AC114" s="959"/>
      <c r="AD114" s="959"/>
      <c r="AE114" s="960"/>
      <c r="AF114" s="961">
        <v>20680</v>
      </c>
      <c r="AG114" s="959"/>
      <c r="AH114" s="959"/>
      <c r="AI114" s="959"/>
      <c r="AJ114" s="960"/>
      <c r="AK114" s="961">
        <v>20704</v>
      </c>
      <c r="AL114" s="959"/>
      <c r="AM114" s="959"/>
      <c r="AN114" s="959"/>
      <c r="AO114" s="960"/>
      <c r="AP114" s="962">
        <v>2</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410369</v>
      </c>
      <c r="BR114" s="920"/>
      <c r="BS114" s="920"/>
      <c r="BT114" s="920"/>
      <c r="BU114" s="920"/>
      <c r="BV114" s="920">
        <v>384343</v>
      </c>
      <c r="BW114" s="920"/>
      <c r="BX114" s="920"/>
      <c r="BY114" s="920"/>
      <c r="BZ114" s="920"/>
      <c r="CA114" s="920">
        <v>351648</v>
      </c>
      <c r="CB114" s="920"/>
      <c r="CC114" s="920"/>
      <c r="CD114" s="920"/>
      <c r="CE114" s="920"/>
      <c r="CF114" s="914">
        <v>34.6</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414</v>
      </c>
      <c r="DH114" s="959"/>
      <c r="DI114" s="959"/>
      <c r="DJ114" s="959"/>
      <c r="DK114" s="960"/>
      <c r="DL114" s="961" t="s">
        <v>414</v>
      </c>
      <c r="DM114" s="959"/>
      <c r="DN114" s="959"/>
      <c r="DO114" s="959"/>
      <c r="DP114" s="960"/>
      <c r="DQ114" s="961" t="s">
        <v>414</v>
      </c>
      <c r="DR114" s="959"/>
      <c r="DS114" s="959"/>
      <c r="DT114" s="959"/>
      <c r="DU114" s="960"/>
      <c r="DV114" s="962" t="s">
        <v>414</v>
      </c>
      <c r="DW114" s="963"/>
      <c r="DX114" s="963"/>
      <c r="DY114" s="963"/>
      <c r="DZ114" s="964"/>
    </row>
    <row r="115" spans="1:130" s="197"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414</v>
      </c>
      <c r="AB115" s="934"/>
      <c r="AC115" s="934"/>
      <c r="AD115" s="934"/>
      <c r="AE115" s="935"/>
      <c r="AF115" s="936" t="s">
        <v>414</v>
      </c>
      <c r="AG115" s="934"/>
      <c r="AH115" s="934"/>
      <c r="AI115" s="934"/>
      <c r="AJ115" s="935"/>
      <c r="AK115" s="936" t="s">
        <v>414</v>
      </c>
      <c r="AL115" s="934"/>
      <c r="AM115" s="934"/>
      <c r="AN115" s="934"/>
      <c r="AO115" s="935"/>
      <c r="AP115" s="937" t="s">
        <v>414</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414</v>
      </c>
      <c r="BR115" s="920"/>
      <c r="BS115" s="920"/>
      <c r="BT115" s="920"/>
      <c r="BU115" s="920"/>
      <c r="BV115" s="920" t="s">
        <v>414</v>
      </c>
      <c r="BW115" s="920"/>
      <c r="BX115" s="920"/>
      <c r="BY115" s="920"/>
      <c r="BZ115" s="920"/>
      <c r="CA115" s="920" t="s">
        <v>414</v>
      </c>
      <c r="CB115" s="920"/>
      <c r="CC115" s="920"/>
      <c r="CD115" s="920"/>
      <c r="CE115" s="920"/>
      <c r="CF115" s="914" t="s">
        <v>414</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414</v>
      </c>
      <c r="DH115" s="959"/>
      <c r="DI115" s="959"/>
      <c r="DJ115" s="959"/>
      <c r="DK115" s="960"/>
      <c r="DL115" s="961" t="s">
        <v>414</v>
      </c>
      <c r="DM115" s="959"/>
      <c r="DN115" s="959"/>
      <c r="DO115" s="959"/>
      <c r="DP115" s="960"/>
      <c r="DQ115" s="961" t="s">
        <v>414</v>
      </c>
      <c r="DR115" s="959"/>
      <c r="DS115" s="959"/>
      <c r="DT115" s="959"/>
      <c r="DU115" s="960"/>
      <c r="DV115" s="962" t="s">
        <v>414</v>
      </c>
      <c r="DW115" s="963"/>
      <c r="DX115" s="963"/>
      <c r="DY115" s="963"/>
      <c r="DZ115" s="964"/>
    </row>
    <row r="116" spans="1:130" s="197" customFormat="1" ht="26.25" customHeight="1" x14ac:dyDescent="0.15">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36</v>
      </c>
      <c r="AB116" s="959"/>
      <c r="AC116" s="959"/>
      <c r="AD116" s="959"/>
      <c r="AE116" s="960"/>
      <c r="AF116" s="961" t="s">
        <v>414</v>
      </c>
      <c r="AG116" s="959"/>
      <c r="AH116" s="959"/>
      <c r="AI116" s="959"/>
      <c r="AJ116" s="960"/>
      <c r="AK116" s="961" t="s">
        <v>414</v>
      </c>
      <c r="AL116" s="959"/>
      <c r="AM116" s="959"/>
      <c r="AN116" s="959"/>
      <c r="AO116" s="960"/>
      <c r="AP116" s="962" t="s">
        <v>414</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414</v>
      </c>
      <c r="BR116" s="920"/>
      <c r="BS116" s="920"/>
      <c r="BT116" s="920"/>
      <c r="BU116" s="920"/>
      <c r="BV116" s="920" t="s">
        <v>414</v>
      </c>
      <c r="BW116" s="920"/>
      <c r="BX116" s="920"/>
      <c r="BY116" s="920"/>
      <c r="BZ116" s="920"/>
      <c r="CA116" s="920" t="s">
        <v>414</v>
      </c>
      <c r="CB116" s="920"/>
      <c r="CC116" s="920"/>
      <c r="CD116" s="920"/>
      <c r="CE116" s="920"/>
      <c r="CF116" s="914" t="s">
        <v>414</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414</v>
      </c>
      <c r="DH116" s="959"/>
      <c r="DI116" s="959"/>
      <c r="DJ116" s="959"/>
      <c r="DK116" s="960"/>
      <c r="DL116" s="961" t="s">
        <v>414</v>
      </c>
      <c r="DM116" s="959"/>
      <c r="DN116" s="959"/>
      <c r="DO116" s="959"/>
      <c r="DP116" s="960"/>
      <c r="DQ116" s="961" t="s">
        <v>414</v>
      </c>
      <c r="DR116" s="959"/>
      <c r="DS116" s="959"/>
      <c r="DT116" s="959"/>
      <c r="DU116" s="960"/>
      <c r="DV116" s="962" t="s">
        <v>414</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173435</v>
      </c>
      <c r="AB117" s="966"/>
      <c r="AC117" s="966"/>
      <c r="AD117" s="966"/>
      <c r="AE117" s="967"/>
      <c r="AF117" s="965">
        <v>148302</v>
      </c>
      <c r="AG117" s="966"/>
      <c r="AH117" s="966"/>
      <c r="AI117" s="966"/>
      <c r="AJ117" s="967"/>
      <c r="AK117" s="965">
        <v>179305</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414</v>
      </c>
      <c r="BR117" s="986"/>
      <c r="BS117" s="986"/>
      <c r="BT117" s="986"/>
      <c r="BU117" s="986"/>
      <c r="BV117" s="986" t="s">
        <v>414</v>
      </c>
      <c r="BW117" s="986"/>
      <c r="BX117" s="986"/>
      <c r="BY117" s="986"/>
      <c r="BZ117" s="986"/>
      <c r="CA117" s="986" t="s">
        <v>414</v>
      </c>
      <c r="CB117" s="986"/>
      <c r="CC117" s="986"/>
      <c r="CD117" s="986"/>
      <c r="CE117" s="986"/>
      <c r="CF117" s="914" t="s">
        <v>414</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414</v>
      </c>
      <c r="DH117" s="959"/>
      <c r="DI117" s="959"/>
      <c r="DJ117" s="959"/>
      <c r="DK117" s="960"/>
      <c r="DL117" s="961" t="s">
        <v>414</v>
      </c>
      <c r="DM117" s="959"/>
      <c r="DN117" s="959"/>
      <c r="DO117" s="959"/>
      <c r="DP117" s="960"/>
      <c r="DQ117" s="961" t="s">
        <v>414</v>
      </c>
      <c r="DR117" s="959"/>
      <c r="DS117" s="959"/>
      <c r="DT117" s="959"/>
      <c r="DU117" s="960"/>
      <c r="DV117" s="962" t="s">
        <v>414</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289</v>
      </c>
      <c r="AG118" s="883"/>
      <c r="AH118" s="883"/>
      <c r="AI118" s="883"/>
      <c r="AJ118" s="884"/>
      <c r="AK118" s="882" t="s">
        <v>288</v>
      </c>
      <c r="AL118" s="883"/>
      <c r="AM118" s="883"/>
      <c r="AN118" s="883"/>
      <c r="AO118" s="884"/>
      <c r="AP118" s="990" t="s">
        <v>407</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436</v>
      </c>
      <c r="BP118" s="994"/>
      <c r="BQ118" s="985">
        <v>1723064</v>
      </c>
      <c r="BR118" s="986"/>
      <c r="BS118" s="986"/>
      <c r="BT118" s="986"/>
      <c r="BU118" s="986"/>
      <c r="BV118" s="986">
        <v>1754340</v>
      </c>
      <c r="BW118" s="986"/>
      <c r="BX118" s="986"/>
      <c r="BY118" s="986"/>
      <c r="BZ118" s="986"/>
      <c r="CA118" s="986">
        <v>1695962</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414</v>
      </c>
      <c r="DH118" s="959"/>
      <c r="DI118" s="959"/>
      <c r="DJ118" s="959"/>
      <c r="DK118" s="960"/>
      <c r="DL118" s="961" t="s">
        <v>414</v>
      </c>
      <c r="DM118" s="959"/>
      <c r="DN118" s="959"/>
      <c r="DO118" s="959"/>
      <c r="DP118" s="960"/>
      <c r="DQ118" s="961" t="s">
        <v>414</v>
      </c>
      <c r="DR118" s="959"/>
      <c r="DS118" s="959"/>
      <c r="DT118" s="959"/>
      <c r="DU118" s="960"/>
      <c r="DV118" s="962" t="s">
        <v>414</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414</v>
      </c>
      <c r="AB119" s="890"/>
      <c r="AC119" s="890"/>
      <c r="AD119" s="890"/>
      <c r="AE119" s="891"/>
      <c r="AF119" s="892" t="s">
        <v>414</v>
      </c>
      <c r="AG119" s="890"/>
      <c r="AH119" s="890"/>
      <c r="AI119" s="890"/>
      <c r="AJ119" s="891"/>
      <c r="AK119" s="892" t="s">
        <v>414</v>
      </c>
      <c r="AL119" s="890"/>
      <c r="AM119" s="890"/>
      <c r="AN119" s="890"/>
      <c r="AO119" s="891"/>
      <c r="AP119" s="893" t="s">
        <v>414</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2009151</v>
      </c>
      <c r="BR119" s="927"/>
      <c r="BS119" s="927"/>
      <c r="BT119" s="927"/>
      <c r="BU119" s="927"/>
      <c r="BV119" s="927">
        <v>2385491</v>
      </c>
      <c r="BW119" s="927"/>
      <c r="BX119" s="927"/>
      <c r="BY119" s="927"/>
      <c r="BZ119" s="927"/>
      <c r="CA119" s="927">
        <v>2534156</v>
      </c>
      <c r="CB119" s="927"/>
      <c r="CC119" s="927"/>
      <c r="CD119" s="927"/>
      <c r="CE119" s="927"/>
      <c r="CF119" s="941">
        <v>249.7</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414</v>
      </c>
      <c r="DH119" s="998"/>
      <c r="DI119" s="998"/>
      <c r="DJ119" s="998"/>
      <c r="DK119" s="999"/>
      <c r="DL119" s="1000" t="s">
        <v>414</v>
      </c>
      <c r="DM119" s="998"/>
      <c r="DN119" s="998"/>
      <c r="DO119" s="998"/>
      <c r="DP119" s="999"/>
      <c r="DQ119" s="1000" t="s">
        <v>414</v>
      </c>
      <c r="DR119" s="998"/>
      <c r="DS119" s="998"/>
      <c r="DT119" s="998"/>
      <c r="DU119" s="999"/>
      <c r="DV119" s="1001" t="s">
        <v>414</v>
      </c>
      <c r="DW119" s="1002"/>
      <c r="DX119" s="1002"/>
      <c r="DY119" s="1002"/>
      <c r="DZ119" s="1003"/>
    </row>
    <row r="120" spans="1:130" s="197" customFormat="1" ht="26.25" customHeight="1" x14ac:dyDescent="0.15">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414</v>
      </c>
      <c r="AB120" s="959"/>
      <c r="AC120" s="959"/>
      <c r="AD120" s="959"/>
      <c r="AE120" s="960"/>
      <c r="AF120" s="961" t="s">
        <v>414</v>
      </c>
      <c r="AG120" s="959"/>
      <c r="AH120" s="959"/>
      <c r="AI120" s="959"/>
      <c r="AJ120" s="960"/>
      <c r="AK120" s="961" t="s">
        <v>414</v>
      </c>
      <c r="AL120" s="959"/>
      <c r="AM120" s="959"/>
      <c r="AN120" s="959"/>
      <c r="AO120" s="960"/>
      <c r="AP120" s="962" t="s">
        <v>414</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t="s">
        <v>414</v>
      </c>
      <c r="BR120" s="920"/>
      <c r="BS120" s="920"/>
      <c r="BT120" s="920"/>
      <c r="BU120" s="920"/>
      <c r="BV120" s="920" t="s">
        <v>414</v>
      </c>
      <c r="BW120" s="920"/>
      <c r="BX120" s="920"/>
      <c r="BY120" s="920"/>
      <c r="BZ120" s="920"/>
      <c r="CA120" s="920" t="s">
        <v>414</v>
      </c>
      <c r="CB120" s="920"/>
      <c r="CC120" s="920"/>
      <c r="CD120" s="920"/>
      <c r="CE120" s="920"/>
      <c r="CF120" s="914" t="s">
        <v>414</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3148</v>
      </c>
      <c r="DH120" s="927"/>
      <c r="DI120" s="927"/>
      <c r="DJ120" s="927"/>
      <c r="DK120" s="927"/>
      <c r="DL120" s="927">
        <v>2540</v>
      </c>
      <c r="DM120" s="927"/>
      <c r="DN120" s="927"/>
      <c r="DO120" s="927"/>
      <c r="DP120" s="927"/>
      <c r="DQ120" s="927">
        <v>1827</v>
      </c>
      <c r="DR120" s="927"/>
      <c r="DS120" s="927"/>
      <c r="DT120" s="927"/>
      <c r="DU120" s="927"/>
      <c r="DV120" s="928">
        <v>0.2</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414</v>
      </c>
      <c r="AB121" s="959"/>
      <c r="AC121" s="959"/>
      <c r="AD121" s="959"/>
      <c r="AE121" s="960"/>
      <c r="AF121" s="961" t="s">
        <v>414</v>
      </c>
      <c r="AG121" s="959"/>
      <c r="AH121" s="959"/>
      <c r="AI121" s="959"/>
      <c r="AJ121" s="960"/>
      <c r="AK121" s="961" t="s">
        <v>414</v>
      </c>
      <c r="AL121" s="959"/>
      <c r="AM121" s="959"/>
      <c r="AN121" s="959"/>
      <c r="AO121" s="960"/>
      <c r="AP121" s="962" t="s">
        <v>414</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1873662</v>
      </c>
      <c r="BR121" s="986"/>
      <c r="BS121" s="986"/>
      <c r="BT121" s="986"/>
      <c r="BU121" s="986"/>
      <c r="BV121" s="986">
        <v>1875115</v>
      </c>
      <c r="BW121" s="986"/>
      <c r="BX121" s="986"/>
      <c r="BY121" s="986"/>
      <c r="BZ121" s="986"/>
      <c r="CA121" s="986">
        <v>1863401</v>
      </c>
      <c r="CB121" s="986"/>
      <c r="CC121" s="986"/>
      <c r="CD121" s="986"/>
      <c r="CE121" s="986"/>
      <c r="CF121" s="1024">
        <v>183.6</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446</v>
      </c>
      <c r="BP122" s="994"/>
      <c r="BQ122" s="1034">
        <v>3882813</v>
      </c>
      <c r="BR122" s="1035"/>
      <c r="BS122" s="1035"/>
      <c r="BT122" s="1035"/>
      <c r="BU122" s="1035"/>
      <c r="BV122" s="1035">
        <v>4260606</v>
      </c>
      <c r="BW122" s="1035"/>
      <c r="BX122" s="1035"/>
      <c r="BY122" s="1035"/>
      <c r="BZ122" s="1035"/>
      <c r="CA122" s="1035">
        <v>4397557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113</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457</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414</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1354896</v>
      </c>
      <c r="AB129" s="959"/>
      <c r="AC129" s="959"/>
      <c r="AD129" s="959"/>
      <c r="AE129" s="960"/>
      <c r="AF129" s="961">
        <v>1330082</v>
      </c>
      <c r="AG129" s="959"/>
      <c r="AH129" s="959"/>
      <c r="AI129" s="959"/>
      <c r="AJ129" s="960"/>
      <c r="AK129" s="961">
        <v>1217560</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185441</v>
      </c>
      <c r="AB130" s="959"/>
      <c r="AC130" s="959"/>
      <c r="AD130" s="959"/>
      <c r="AE130" s="960"/>
      <c r="AF130" s="961">
        <v>174031</v>
      </c>
      <c r="AG130" s="959"/>
      <c r="AH130" s="959"/>
      <c r="AI130" s="959"/>
      <c r="AJ130" s="960"/>
      <c r="AK130" s="961">
        <v>202522</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1169455</v>
      </c>
      <c r="AB131" s="998"/>
      <c r="AC131" s="998"/>
      <c r="AD131" s="998"/>
      <c r="AE131" s="999"/>
      <c r="AF131" s="1000">
        <v>1156051</v>
      </c>
      <c r="AG131" s="998"/>
      <c r="AH131" s="998"/>
      <c r="AI131" s="998"/>
      <c r="AJ131" s="999"/>
      <c r="AK131" s="1000">
        <v>1015038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-1.026632064</v>
      </c>
      <c r="AB132" s="1104"/>
      <c r="AC132" s="1104"/>
      <c r="AD132" s="1104"/>
      <c r="AE132" s="1105"/>
      <c r="AF132" s="1106">
        <v>-2.225593854</v>
      </c>
      <c r="AG132" s="1104"/>
      <c r="AH132" s="1104"/>
      <c r="AI132" s="1104"/>
      <c r="AJ132" s="1105"/>
      <c r="AK132" s="1106">
        <v>-2.28730353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3</v>
      </c>
      <c r="AB133" s="1111"/>
      <c r="AC133" s="1111"/>
      <c r="AD133" s="1111"/>
      <c r="AE133" s="1112"/>
      <c r="AF133" s="1110">
        <v>-0.2</v>
      </c>
      <c r="AG133" s="1111"/>
      <c r="AH133" s="1111"/>
      <c r="AI133" s="1111"/>
      <c r="AJ133" s="1112"/>
      <c r="AK133" s="1110">
        <v>-1.8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05"/>
  <sheetViews>
    <sheetView showGridLines="0" view="pageBreakPreview" topLeftCell="P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topLeftCell="N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3"/>
  <sheetViews>
    <sheetView showGridLines="0" view="pageBreakPreview" topLeftCell="A46" workbookViewId="0">
      <selection activeCell="G65" sqref="G6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359133</v>
      </c>
      <c r="L9" s="264">
        <v>256524</v>
      </c>
      <c r="M9" s="265">
        <v>189429</v>
      </c>
      <c r="N9" s="266">
        <v>35.4</v>
      </c>
    </row>
    <row r="10" spans="1:16" x14ac:dyDescent="0.15">
      <c r="A10" s="248"/>
      <c r="B10" s="244"/>
      <c r="C10" s="244"/>
      <c r="D10" s="244"/>
      <c r="E10" s="244"/>
      <c r="F10" s="244"/>
      <c r="G10" s="1119" t="s">
        <v>479</v>
      </c>
      <c r="H10" s="1120"/>
      <c r="I10" s="1120"/>
      <c r="J10" s="1121"/>
      <c r="K10" s="267">
        <v>28082</v>
      </c>
      <c r="L10" s="268">
        <v>20059</v>
      </c>
      <c r="M10" s="269">
        <v>18027</v>
      </c>
      <c r="N10" s="270">
        <v>11.3</v>
      </c>
    </row>
    <row r="11" spans="1:16" ht="13.5" customHeight="1" x14ac:dyDescent="0.15">
      <c r="A11" s="248"/>
      <c r="B11" s="244"/>
      <c r="C11" s="244"/>
      <c r="D11" s="244"/>
      <c r="E11" s="244"/>
      <c r="F11" s="244"/>
      <c r="G11" s="1119" t="s">
        <v>480</v>
      </c>
      <c r="H11" s="1120"/>
      <c r="I11" s="1120"/>
      <c r="J11" s="1121"/>
      <c r="K11" s="267">
        <v>39333</v>
      </c>
      <c r="L11" s="268">
        <v>28095</v>
      </c>
      <c r="M11" s="269">
        <v>27251</v>
      </c>
      <c r="N11" s="270">
        <v>3.1</v>
      </c>
    </row>
    <row r="12" spans="1:16" ht="13.5" customHeight="1" x14ac:dyDescent="0.15">
      <c r="A12" s="248"/>
      <c r="B12" s="244"/>
      <c r="C12" s="244"/>
      <c r="D12" s="244"/>
      <c r="E12" s="244"/>
      <c r="F12" s="244"/>
      <c r="G12" s="1119" t="s">
        <v>481</v>
      </c>
      <c r="H12" s="1120"/>
      <c r="I12" s="1120"/>
      <c r="J12" s="1121"/>
      <c r="K12" s="267" t="s">
        <v>482</v>
      </c>
      <c r="L12" s="268" t="s">
        <v>482</v>
      </c>
      <c r="M12" s="269">
        <v>4133</v>
      </c>
      <c r="N12" s="270" t="s">
        <v>482</v>
      </c>
    </row>
    <row r="13" spans="1:16" ht="13.5" customHeight="1" x14ac:dyDescent="0.15">
      <c r="A13" s="248"/>
      <c r="B13" s="244"/>
      <c r="C13" s="244"/>
      <c r="D13" s="244"/>
      <c r="E13" s="244"/>
      <c r="F13" s="244"/>
      <c r="G13" s="1119" t="s">
        <v>483</v>
      </c>
      <c r="H13" s="1120"/>
      <c r="I13" s="1120"/>
      <c r="J13" s="1121"/>
      <c r="K13" s="267" t="s">
        <v>482</v>
      </c>
      <c r="L13" s="268" t="s">
        <v>482</v>
      </c>
      <c r="M13" s="269" t="s">
        <v>482</v>
      </c>
      <c r="N13" s="270" t="s">
        <v>482</v>
      </c>
    </row>
    <row r="14" spans="1:16" ht="13.5" customHeight="1" x14ac:dyDescent="0.15">
      <c r="A14" s="248"/>
      <c r="B14" s="244"/>
      <c r="C14" s="244"/>
      <c r="D14" s="244"/>
      <c r="E14" s="244"/>
      <c r="F14" s="244"/>
      <c r="G14" s="1119" t="s">
        <v>484</v>
      </c>
      <c r="H14" s="1120"/>
      <c r="I14" s="1120"/>
      <c r="J14" s="1121"/>
      <c r="K14" s="267">
        <v>7788</v>
      </c>
      <c r="L14" s="268">
        <v>5563</v>
      </c>
      <c r="M14" s="269">
        <v>9019</v>
      </c>
      <c r="N14" s="270">
        <v>-38.299999999999997</v>
      </c>
    </row>
    <row r="15" spans="1:16" ht="13.5" customHeight="1" x14ac:dyDescent="0.15">
      <c r="A15" s="248"/>
      <c r="B15" s="244"/>
      <c r="C15" s="244"/>
      <c r="D15" s="244"/>
      <c r="E15" s="244"/>
      <c r="F15" s="244"/>
      <c r="G15" s="1119" t="s">
        <v>485</v>
      </c>
      <c r="H15" s="1120"/>
      <c r="I15" s="1120"/>
      <c r="J15" s="1121"/>
      <c r="K15" s="267">
        <v>8690</v>
      </c>
      <c r="L15" s="268">
        <v>6207</v>
      </c>
      <c r="M15" s="269">
        <v>5105</v>
      </c>
      <c r="N15" s="270">
        <v>21.6</v>
      </c>
    </row>
    <row r="16" spans="1:16" x14ac:dyDescent="0.15">
      <c r="A16" s="248"/>
      <c r="B16" s="244"/>
      <c r="C16" s="244"/>
      <c r="D16" s="244"/>
      <c r="E16" s="244"/>
      <c r="F16" s="244"/>
      <c r="G16" s="1122" t="s">
        <v>486</v>
      </c>
      <c r="H16" s="1123"/>
      <c r="I16" s="1123"/>
      <c r="J16" s="1124"/>
      <c r="K16" s="268">
        <v>-50755</v>
      </c>
      <c r="L16" s="268">
        <v>-36254</v>
      </c>
      <c r="M16" s="269">
        <v>-20971</v>
      </c>
      <c r="N16" s="270">
        <v>72.900000000000006</v>
      </c>
    </row>
    <row r="17" spans="1:16" x14ac:dyDescent="0.15">
      <c r="A17" s="248"/>
      <c r="B17" s="244"/>
      <c r="C17" s="244"/>
      <c r="D17" s="244"/>
      <c r="E17" s="244"/>
      <c r="F17" s="244"/>
      <c r="G17" s="1122" t="s">
        <v>172</v>
      </c>
      <c r="H17" s="1123"/>
      <c r="I17" s="1123"/>
      <c r="J17" s="1124"/>
      <c r="K17" s="268">
        <v>392271</v>
      </c>
      <c r="L17" s="268">
        <v>280194</v>
      </c>
      <c r="M17" s="269">
        <v>231994</v>
      </c>
      <c r="N17" s="270">
        <v>20.8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27.86</v>
      </c>
      <c r="L21" s="281">
        <v>21.1</v>
      </c>
      <c r="M21" s="282">
        <v>6.76</v>
      </c>
      <c r="N21" s="249"/>
      <c r="O21" s="283"/>
      <c r="P21" s="279"/>
    </row>
    <row r="22" spans="1:16" s="284" customFormat="1" x14ac:dyDescent="0.15">
      <c r="A22" s="279"/>
      <c r="B22" s="249"/>
      <c r="C22" s="249"/>
      <c r="D22" s="249"/>
      <c r="E22" s="249"/>
      <c r="F22" s="249"/>
      <c r="G22" s="1114" t="s">
        <v>492</v>
      </c>
      <c r="H22" s="1115"/>
      <c r="I22" s="1115"/>
      <c r="J22" s="1116"/>
      <c r="K22" s="285">
        <v>95.6</v>
      </c>
      <c r="L22" s="286">
        <v>95</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157637</v>
      </c>
      <c r="L32" s="294">
        <v>112598</v>
      </c>
      <c r="M32" s="295">
        <v>144190</v>
      </c>
      <c r="N32" s="296">
        <v>-21.9</v>
      </c>
    </row>
    <row r="33" spans="1:16" ht="13.5" customHeight="1" x14ac:dyDescent="0.15">
      <c r="A33" s="248"/>
      <c r="B33" s="244"/>
      <c r="C33" s="244"/>
      <c r="D33" s="244"/>
      <c r="E33" s="244"/>
      <c r="F33" s="244"/>
      <c r="G33" s="1130" t="s">
        <v>496</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497</v>
      </c>
      <c r="H34" s="1131"/>
      <c r="I34" s="1131"/>
      <c r="J34" s="1132"/>
      <c r="K34" s="294" t="s">
        <v>482</v>
      </c>
      <c r="L34" s="294" t="s">
        <v>482</v>
      </c>
      <c r="M34" s="295" t="s">
        <v>482</v>
      </c>
      <c r="N34" s="296" t="s">
        <v>482</v>
      </c>
    </row>
    <row r="35" spans="1:16" ht="27" customHeight="1" x14ac:dyDescent="0.15">
      <c r="A35" s="248"/>
      <c r="B35" s="244"/>
      <c r="C35" s="244"/>
      <c r="D35" s="244"/>
      <c r="E35" s="244"/>
      <c r="F35" s="244"/>
      <c r="G35" s="1130" t="s">
        <v>498</v>
      </c>
      <c r="H35" s="1131"/>
      <c r="I35" s="1131"/>
      <c r="J35" s="1132"/>
      <c r="K35" s="294">
        <v>964</v>
      </c>
      <c r="L35" s="294">
        <v>689</v>
      </c>
      <c r="M35" s="295">
        <v>29858</v>
      </c>
      <c r="N35" s="296">
        <v>-97.7</v>
      </c>
    </row>
    <row r="36" spans="1:16" ht="27" customHeight="1" x14ac:dyDescent="0.15">
      <c r="A36" s="248"/>
      <c r="B36" s="244"/>
      <c r="C36" s="244"/>
      <c r="D36" s="244"/>
      <c r="E36" s="244"/>
      <c r="F36" s="244"/>
      <c r="G36" s="1130" t="s">
        <v>499</v>
      </c>
      <c r="H36" s="1131"/>
      <c r="I36" s="1131"/>
      <c r="J36" s="1132"/>
      <c r="K36" s="294">
        <v>20704</v>
      </c>
      <c r="L36" s="294">
        <v>14789</v>
      </c>
      <c r="M36" s="295">
        <v>6079</v>
      </c>
      <c r="N36" s="296">
        <v>143.30000000000001</v>
      </c>
    </row>
    <row r="37" spans="1:16" ht="13.5" customHeight="1" x14ac:dyDescent="0.15">
      <c r="A37" s="248"/>
      <c r="B37" s="244"/>
      <c r="C37" s="244"/>
      <c r="D37" s="244"/>
      <c r="E37" s="244"/>
      <c r="F37" s="244"/>
      <c r="G37" s="1130" t="s">
        <v>500</v>
      </c>
      <c r="H37" s="1131"/>
      <c r="I37" s="1131"/>
      <c r="J37" s="1132"/>
      <c r="K37" s="294" t="s">
        <v>482</v>
      </c>
      <c r="L37" s="294" t="s">
        <v>482</v>
      </c>
      <c r="M37" s="295">
        <v>2554</v>
      </c>
      <c r="N37" s="296" t="s">
        <v>482</v>
      </c>
    </row>
    <row r="38" spans="1:16" ht="27" customHeight="1" x14ac:dyDescent="0.15">
      <c r="A38" s="248"/>
      <c r="B38" s="244"/>
      <c r="C38" s="244"/>
      <c r="D38" s="244"/>
      <c r="E38" s="244"/>
      <c r="F38" s="244"/>
      <c r="G38" s="1133" t="s">
        <v>501</v>
      </c>
      <c r="H38" s="1134"/>
      <c r="I38" s="1134"/>
      <c r="J38" s="1135"/>
      <c r="K38" s="297" t="s">
        <v>482</v>
      </c>
      <c r="L38" s="297" t="s">
        <v>482</v>
      </c>
      <c r="M38" s="298">
        <v>44</v>
      </c>
      <c r="N38" s="299" t="s">
        <v>482</v>
      </c>
      <c r="O38" s="293"/>
    </row>
    <row r="39" spans="1:16" x14ac:dyDescent="0.15">
      <c r="A39" s="248"/>
      <c r="B39" s="244"/>
      <c r="C39" s="244"/>
      <c r="D39" s="244"/>
      <c r="E39" s="244"/>
      <c r="F39" s="244"/>
      <c r="G39" s="1133" t="s">
        <v>502</v>
      </c>
      <c r="H39" s="1134"/>
      <c r="I39" s="1134"/>
      <c r="J39" s="1135"/>
      <c r="K39" s="300" t="s">
        <v>482</v>
      </c>
      <c r="L39" s="300" t="s">
        <v>482</v>
      </c>
      <c r="M39" s="301">
        <v>-7957</v>
      </c>
      <c r="N39" s="302" t="s">
        <v>482</v>
      </c>
      <c r="O39" s="293"/>
    </row>
    <row r="40" spans="1:16" ht="27" customHeight="1" x14ac:dyDescent="0.15">
      <c r="A40" s="248"/>
      <c r="B40" s="244"/>
      <c r="C40" s="244"/>
      <c r="D40" s="244"/>
      <c r="E40" s="244"/>
      <c r="F40" s="244"/>
      <c r="G40" s="1130" t="s">
        <v>503</v>
      </c>
      <c r="H40" s="1131"/>
      <c r="I40" s="1131"/>
      <c r="J40" s="1132"/>
      <c r="K40" s="300">
        <v>-202522</v>
      </c>
      <c r="L40" s="300">
        <v>-144659</v>
      </c>
      <c r="M40" s="301">
        <v>-129245</v>
      </c>
      <c r="N40" s="302">
        <v>11.9</v>
      </c>
      <c r="O40" s="293"/>
    </row>
    <row r="41" spans="1:16" x14ac:dyDescent="0.15">
      <c r="A41" s="248"/>
      <c r="B41" s="244"/>
      <c r="C41" s="244"/>
      <c r="D41" s="244"/>
      <c r="E41" s="244"/>
      <c r="F41" s="244"/>
      <c r="G41" s="1136" t="s">
        <v>283</v>
      </c>
      <c r="H41" s="1137"/>
      <c r="I41" s="1137"/>
      <c r="J41" s="1138"/>
      <c r="K41" s="294">
        <v>-23217</v>
      </c>
      <c r="L41" s="300">
        <v>-16584</v>
      </c>
      <c r="M41" s="301">
        <v>45523</v>
      </c>
      <c r="N41" s="302">
        <v>-136.4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920592</v>
      </c>
      <c r="J51" s="320">
        <v>631407</v>
      </c>
      <c r="K51" s="321">
        <v>0.5</v>
      </c>
      <c r="L51" s="322">
        <v>334234</v>
      </c>
      <c r="M51" s="323">
        <v>27.2</v>
      </c>
      <c r="N51" s="324">
        <v>-26.7</v>
      </c>
    </row>
    <row r="52" spans="1:14" x14ac:dyDescent="0.15">
      <c r="A52" s="248"/>
      <c r="B52" s="244"/>
      <c r="C52" s="244"/>
      <c r="D52" s="244"/>
      <c r="E52" s="244"/>
      <c r="F52" s="244"/>
      <c r="G52" s="325"/>
      <c r="H52" s="326" t="s">
        <v>514</v>
      </c>
      <c r="I52" s="327">
        <v>689262</v>
      </c>
      <c r="J52" s="328">
        <v>472745</v>
      </c>
      <c r="K52" s="329">
        <v>20.399999999999999</v>
      </c>
      <c r="L52" s="330">
        <v>135366</v>
      </c>
      <c r="M52" s="331">
        <v>-8.1999999999999993</v>
      </c>
      <c r="N52" s="332">
        <v>28.6</v>
      </c>
    </row>
    <row r="53" spans="1:14" x14ac:dyDescent="0.15">
      <c r="A53" s="248"/>
      <c r="B53" s="244"/>
      <c r="C53" s="244"/>
      <c r="D53" s="244"/>
      <c r="E53" s="244"/>
      <c r="F53" s="244"/>
      <c r="G53" s="310" t="s">
        <v>515</v>
      </c>
      <c r="H53" s="311"/>
      <c r="I53" s="319">
        <v>798745</v>
      </c>
      <c r="J53" s="320">
        <v>557394</v>
      </c>
      <c r="K53" s="321">
        <v>-11.7</v>
      </c>
      <c r="L53" s="322">
        <v>216155</v>
      </c>
      <c r="M53" s="323">
        <v>-35.299999999999997</v>
      </c>
      <c r="N53" s="324">
        <v>23.6</v>
      </c>
    </row>
    <row r="54" spans="1:14" x14ac:dyDescent="0.15">
      <c r="A54" s="248"/>
      <c r="B54" s="244"/>
      <c r="C54" s="244"/>
      <c r="D54" s="244"/>
      <c r="E54" s="244"/>
      <c r="F54" s="244"/>
      <c r="G54" s="325"/>
      <c r="H54" s="326" t="s">
        <v>514</v>
      </c>
      <c r="I54" s="327">
        <v>274845</v>
      </c>
      <c r="J54" s="328">
        <v>191797</v>
      </c>
      <c r="K54" s="329">
        <v>-59.4</v>
      </c>
      <c r="L54" s="330">
        <v>108827</v>
      </c>
      <c r="M54" s="331">
        <v>-19.600000000000001</v>
      </c>
      <c r="N54" s="332">
        <v>-39.799999999999997</v>
      </c>
    </row>
    <row r="55" spans="1:14" x14ac:dyDescent="0.15">
      <c r="A55" s="248"/>
      <c r="B55" s="244"/>
      <c r="C55" s="244"/>
      <c r="D55" s="244"/>
      <c r="E55" s="244"/>
      <c r="F55" s="244"/>
      <c r="G55" s="310" t="s">
        <v>516</v>
      </c>
      <c r="H55" s="311"/>
      <c r="I55" s="319">
        <v>335739</v>
      </c>
      <c r="J55" s="320">
        <v>235606</v>
      </c>
      <c r="K55" s="321">
        <v>-57.7</v>
      </c>
      <c r="L55" s="322">
        <v>228305</v>
      </c>
      <c r="M55" s="323">
        <v>5.6</v>
      </c>
      <c r="N55" s="324">
        <v>-63.3</v>
      </c>
    </row>
    <row r="56" spans="1:14" x14ac:dyDescent="0.15">
      <c r="A56" s="248"/>
      <c r="B56" s="244"/>
      <c r="C56" s="244"/>
      <c r="D56" s="244"/>
      <c r="E56" s="244"/>
      <c r="F56" s="244"/>
      <c r="G56" s="325"/>
      <c r="H56" s="326" t="s">
        <v>514</v>
      </c>
      <c r="I56" s="327">
        <v>139112</v>
      </c>
      <c r="J56" s="328">
        <v>97622</v>
      </c>
      <c r="K56" s="329">
        <v>-49.1</v>
      </c>
      <c r="L56" s="330">
        <v>86611</v>
      </c>
      <c r="M56" s="331">
        <v>-20.399999999999999</v>
      </c>
      <c r="N56" s="332">
        <v>-28.7</v>
      </c>
    </row>
    <row r="57" spans="1:14" x14ac:dyDescent="0.15">
      <c r="A57" s="248"/>
      <c r="B57" s="244"/>
      <c r="C57" s="244"/>
      <c r="D57" s="244"/>
      <c r="E57" s="244"/>
      <c r="F57" s="244"/>
      <c r="G57" s="310" t="s">
        <v>517</v>
      </c>
      <c r="H57" s="311"/>
      <c r="I57" s="319">
        <v>652740</v>
      </c>
      <c r="J57" s="320">
        <v>462280</v>
      </c>
      <c r="K57" s="321">
        <v>96.2</v>
      </c>
      <c r="L57" s="322">
        <v>316331</v>
      </c>
      <c r="M57" s="323">
        <v>38.6</v>
      </c>
      <c r="N57" s="324">
        <v>57.6</v>
      </c>
    </row>
    <row r="58" spans="1:14" x14ac:dyDescent="0.15">
      <c r="A58" s="248"/>
      <c r="B58" s="244"/>
      <c r="C58" s="244"/>
      <c r="D58" s="244"/>
      <c r="E58" s="244"/>
      <c r="F58" s="244"/>
      <c r="G58" s="325"/>
      <c r="H58" s="326" t="s">
        <v>514</v>
      </c>
      <c r="I58" s="327">
        <v>167452</v>
      </c>
      <c r="J58" s="328">
        <v>118592</v>
      </c>
      <c r="K58" s="329">
        <v>21.5</v>
      </c>
      <c r="L58" s="330">
        <v>106387</v>
      </c>
      <c r="M58" s="331">
        <v>22.8</v>
      </c>
      <c r="N58" s="332">
        <v>-1.3</v>
      </c>
    </row>
    <row r="59" spans="1:14" x14ac:dyDescent="0.15">
      <c r="A59" s="248"/>
      <c r="B59" s="244"/>
      <c r="C59" s="244"/>
      <c r="D59" s="244"/>
      <c r="E59" s="244"/>
      <c r="F59" s="244"/>
      <c r="G59" s="310" t="s">
        <v>518</v>
      </c>
      <c r="H59" s="311"/>
      <c r="I59" s="319">
        <v>509209</v>
      </c>
      <c r="J59" s="320">
        <v>363721</v>
      </c>
      <c r="K59" s="321">
        <v>-21.3</v>
      </c>
      <c r="L59" s="322">
        <v>333013</v>
      </c>
      <c r="M59" s="323">
        <v>5.3</v>
      </c>
      <c r="N59" s="324">
        <v>-26.6</v>
      </c>
    </row>
    <row r="60" spans="1:14" x14ac:dyDescent="0.15">
      <c r="A60" s="248"/>
      <c r="B60" s="244"/>
      <c r="C60" s="244"/>
      <c r="D60" s="244"/>
      <c r="E60" s="244"/>
      <c r="F60" s="244"/>
      <c r="G60" s="325"/>
      <c r="H60" s="326" t="s">
        <v>514</v>
      </c>
      <c r="I60" s="333">
        <v>212680</v>
      </c>
      <c r="J60" s="328">
        <v>151914</v>
      </c>
      <c r="K60" s="329">
        <v>28.1</v>
      </c>
      <c r="L60" s="330">
        <v>126732</v>
      </c>
      <c r="M60" s="331">
        <v>19.100000000000001</v>
      </c>
      <c r="N60" s="332">
        <v>9</v>
      </c>
    </row>
    <row r="61" spans="1:14" x14ac:dyDescent="0.15">
      <c r="A61" s="248"/>
      <c r="B61" s="244"/>
      <c r="C61" s="244"/>
      <c r="D61" s="244"/>
      <c r="E61" s="244"/>
      <c r="F61" s="244"/>
      <c r="G61" s="310" t="s">
        <v>519</v>
      </c>
      <c r="H61" s="334"/>
      <c r="I61" s="335">
        <v>643405</v>
      </c>
      <c r="J61" s="336">
        <v>450082</v>
      </c>
      <c r="K61" s="337">
        <v>1.2</v>
      </c>
      <c r="L61" s="338">
        <v>285608</v>
      </c>
      <c r="M61" s="339">
        <v>8.3000000000000007</v>
      </c>
      <c r="N61" s="324">
        <v>-7.1</v>
      </c>
    </row>
    <row r="62" spans="1:14" x14ac:dyDescent="0.15">
      <c r="A62" s="248"/>
      <c r="B62" s="244"/>
      <c r="C62" s="244"/>
      <c r="D62" s="244"/>
      <c r="E62" s="244"/>
      <c r="F62" s="244"/>
      <c r="G62" s="325"/>
      <c r="H62" s="326" t="s">
        <v>514</v>
      </c>
      <c r="I62" s="327">
        <v>296670</v>
      </c>
      <c r="J62" s="328">
        <v>206534</v>
      </c>
      <c r="K62" s="329">
        <v>-7.7</v>
      </c>
      <c r="L62" s="330">
        <v>112785</v>
      </c>
      <c r="M62" s="331">
        <v>-1.3</v>
      </c>
      <c r="N62" s="332">
        <v>-6.4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0"/>
  <sheetViews>
    <sheetView showGridLines="0" topLeftCell="A26" zoomScale="85" zoomScaleNormal="85"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38.61</v>
      </c>
      <c r="G47" s="12">
        <v>40.97</v>
      </c>
      <c r="H47" s="12">
        <v>59.86</v>
      </c>
      <c r="I47" s="12">
        <v>61.3</v>
      </c>
      <c r="J47" s="13">
        <v>67.31</v>
      </c>
    </row>
    <row r="48" spans="2:10" ht="57.75" customHeight="1" x14ac:dyDescent="0.15">
      <c r="B48" s="14"/>
      <c r="C48" s="1141" t="s">
        <v>4</v>
      </c>
      <c r="D48" s="1141"/>
      <c r="E48" s="1142"/>
      <c r="F48" s="15">
        <v>3.75</v>
      </c>
      <c r="G48" s="16">
        <v>1.94</v>
      </c>
      <c r="H48" s="16">
        <v>11.48</v>
      </c>
      <c r="I48" s="16">
        <v>14.94</v>
      </c>
      <c r="J48" s="17">
        <v>22.01</v>
      </c>
    </row>
    <row r="49" spans="2:10" ht="57.75" customHeight="1" thickBot="1" x14ac:dyDescent="0.2">
      <c r="B49" s="18"/>
      <c r="C49" s="1143" t="s">
        <v>5</v>
      </c>
      <c r="D49" s="1143"/>
      <c r="E49" s="1144"/>
      <c r="F49" s="19">
        <v>37.700000000000003</v>
      </c>
      <c r="G49" s="20" t="s">
        <v>526</v>
      </c>
      <c r="H49" s="20">
        <v>37.74</v>
      </c>
      <c r="I49" s="20">
        <v>4.82</v>
      </c>
      <c r="J49" s="21">
        <v>7.73</v>
      </c>
    </row>
    <row r="50" spans="2:10" ht="13.5"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527</v>
      </c>
      <c r="D34" s="1151"/>
      <c r="E34" s="1152"/>
      <c r="F34" s="32">
        <v>0</v>
      </c>
      <c r="G34" s="33">
        <v>0</v>
      </c>
      <c r="H34" s="33">
        <v>0</v>
      </c>
      <c r="I34" s="33">
        <v>0</v>
      </c>
      <c r="J34" s="34" t="s">
        <v>528</v>
      </c>
      <c r="K34" s="22"/>
      <c r="L34" s="22"/>
      <c r="M34" s="22"/>
      <c r="N34" s="22"/>
      <c r="O34" s="22"/>
      <c r="P34" s="22"/>
    </row>
    <row r="35" spans="1:16" ht="39" customHeight="1" x14ac:dyDescent="0.15">
      <c r="A35" s="22"/>
      <c r="B35" s="35"/>
      <c r="C35" s="1145" t="s">
        <v>529</v>
      </c>
      <c r="D35" s="1146"/>
      <c r="E35" s="1147"/>
      <c r="F35" s="36">
        <v>3.75</v>
      </c>
      <c r="G35" s="37">
        <v>1.93</v>
      </c>
      <c r="H35" s="37">
        <v>11.48</v>
      </c>
      <c r="I35" s="37">
        <v>14.94</v>
      </c>
      <c r="J35" s="38">
        <v>25.4</v>
      </c>
      <c r="K35" s="22"/>
      <c r="L35" s="22"/>
      <c r="M35" s="22"/>
      <c r="N35" s="22"/>
      <c r="O35" s="22"/>
      <c r="P35" s="22"/>
    </row>
    <row r="36" spans="1:16" ht="39" customHeight="1" x14ac:dyDescent="0.15">
      <c r="A36" s="22"/>
      <c r="B36" s="35"/>
      <c r="C36" s="1145" t="s">
        <v>530</v>
      </c>
      <c r="D36" s="1146"/>
      <c r="E36" s="1147"/>
      <c r="F36" s="36">
        <v>0.15</v>
      </c>
      <c r="G36" s="37">
        <v>0.02</v>
      </c>
      <c r="H36" s="37">
        <v>1.21</v>
      </c>
      <c r="I36" s="37">
        <v>0.64</v>
      </c>
      <c r="J36" s="38">
        <v>0.23</v>
      </c>
      <c r="K36" s="22"/>
      <c r="L36" s="22"/>
      <c r="M36" s="22"/>
      <c r="N36" s="22"/>
      <c r="O36" s="22"/>
      <c r="P36" s="22"/>
    </row>
    <row r="37" spans="1:16" ht="39" customHeight="1" x14ac:dyDescent="0.15">
      <c r="A37" s="22"/>
      <c r="B37" s="35"/>
      <c r="C37" s="1145" t="s">
        <v>531</v>
      </c>
      <c r="D37" s="1146"/>
      <c r="E37" s="1147"/>
      <c r="F37" s="36">
        <v>0.03</v>
      </c>
      <c r="G37" s="37">
        <v>0.03</v>
      </c>
      <c r="H37" s="37">
        <v>0.02</v>
      </c>
      <c r="I37" s="37">
        <v>0.02</v>
      </c>
      <c r="J37" s="38">
        <v>0.01</v>
      </c>
      <c r="K37" s="22"/>
      <c r="L37" s="22"/>
      <c r="M37" s="22"/>
      <c r="N37" s="22"/>
      <c r="O37" s="22"/>
      <c r="P37" s="22"/>
    </row>
    <row r="38" spans="1:16" ht="39" customHeight="1" x14ac:dyDescent="0.15">
      <c r="A38" s="22"/>
      <c r="B38" s="35"/>
      <c r="C38" s="1145" t="s">
        <v>532</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533</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534</v>
      </c>
      <c r="D43" s="1149"/>
      <c r="E43" s="1150"/>
      <c r="F43" s="41">
        <v>0.14000000000000001</v>
      </c>
      <c r="G43" s="42">
        <v>0.21</v>
      </c>
      <c r="H43" s="42">
        <v>0</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topLeftCell="C19"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305</v>
      </c>
      <c r="L45" s="60">
        <v>247</v>
      </c>
      <c r="M45" s="60">
        <v>152</v>
      </c>
      <c r="N45" s="60">
        <v>127</v>
      </c>
      <c r="O45" s="61">
        <v>158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1</v>
      </c>
      <c r="L48" s="64">
        <v>1</v>
      </c>
      <c r="M48" s="64">
        <v>1</v>
      </c>
      <c r="N48" s="64">
        <v>1</v>
      </c>
      <c r="O48" s="65">
        <v>1</v>
      </c>
      <c r="P48" s="48"/>
      <c r="Q48" s="48"/>
      <c r="R48" s="48"/>
      <c r="S48" s="48"/>
      <c r="T48" s="48"/>
      <c r="U48" s="48"/>
    </row>
    <row r="49" spans="1:21" ht="30.75" customHeight="1" x14ac:dyDescent="0.15">
      <c r="A49" s="48"/>
      <c r="B49" s="1163"/>
      <c r="C49" s="1164"/>
      <c r="D49" s="62"/>
      <c r="E49" s="1155" t="s">
        <v>16</v>
      </c>
      <c r="F49" s="1155"/>
      <c r="G49" s="1155"/>
      <c r="H49" s="1155"/>
      <c r="I49" s="1155"/>
      <c r="J49" s="1156"/>
      <c r="K49" s="63">
        <v>31</v>
      </c>
      <c r="L49" s="64">
        <v>22</v>
      </c>
      <c r="M49" s="64">
        <v>21</v>
      </c>
      <c r="N49" s="64">
        <v>21</v>
      </c>
      <c r="O49" s="65">
        <v>21</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258</v>
      </c>
      <c r="L52" s="64">
        <v>245</v>
      </c>
      <c r="M52" s="64">
        <v>185</v>
      </c>
      <c r="N52" s="64">
        <v>174</v>
      </c>
      <c r="O52" s="65">
        <v>203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79</v>
      </c>
      <c r="L53" s="69">
        <v>25</v>
      </c>
      <c r="M53" s="69">
        <v>-11</v>
      </c>
      <c r="N53" s="69">
        <v>-25</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2016-05-08T04:13:50Z</cp:lastPrinted>
  <dcterms:created xsi:type="dcterms:W3CDTF">2016-02-15T02:10:03Z</dcterms:created>
  <dcterms:modified xsi:type="dcterms:W3CDTF">2021-07-28T01:33:34Z</dcterms:modified>
</cp:coreProperties>
</file>